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<sst xmlns="http://schemas.openxmlformats.org/spreadsheetml/2006/main" count="355" uniqueCount="69">
  <si>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</si>
  <si>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</si>
  <si>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</si>
  <si>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</si>
  <si>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</si>
  <si>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</si>
  <si>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</si>
  <si>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</si>
  <si>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</si>
  <si>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</si>
  <si>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</si>
  <si>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</si>
  <si>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</si>
  <si>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</si>
  <si>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</si>
  <si>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</si>
  <si>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</si>
  <si>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</si>
  <si>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</si>
  <si>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</si>
  <si>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</si>
  <si>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</si>
  <si>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</si>
  <si>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</si>
  <si>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</si>
  <si>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</si>
  <si>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</si>
  <si>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</si>
  <si>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</si>
  <si>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</si>
  <si>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</si>
  <si>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</si>
  <si>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</si>
  <si>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</si>
  <si>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</si>
  <si>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</si>
  <si>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</si>
  <si>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</si>
  <si>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</si>
  <si>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</si>
  <si>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</si>
  <si>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</si>
  <si>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</si>
  <si>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</si>
  <si>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</si>
  <si>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</si>
  <si>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</si>
  <si>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</si>
  <si>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</si>
  <si>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</si>
  <si>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</si>
  <si>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</si>
  <si>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</si>
  <si>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</si>
  <si>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</si>
  <si>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</si>
  <si>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</si>
  <si>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</si>
  <si>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</si>
  <si>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</si>
  <si>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</si>
  <si>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</si>
  <si>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</si>
  <si>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</si>
  <si>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</si>
  <si>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</si>
  <si>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S/M</t>
  </si>
  <si>
    <t xml:space="preserve">        Fecha  : 05/12/2018</t>
  </si>
  <si>
    <t>Callao, 06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</si>
</sst>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S1" zoomScale="25" zoomScaleNormal="25" workbookViewId="0">
      <selection activeCell="AW33" sqref="AW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2983</v>
      </c>
      <c r="F12" s="51">
        <v>0</v>
      </c>
      <c r="G12" s="51">
        <v>11921.689033970459</v>
      </c>
      <c r="H12" s="51">
        <v>4903.9836494192132</v>
      </c>
      <c r="I12" s="51">
        <v>10001.379999999999</v>
      </c>
      <c r="J12" s="51">
        <v>4308.57</v>
      </c>
      <c r="K12" s="51">
        <v>45.3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2740</v>
      </c>
      <c r="R12" s="51">
        <v>155</v>
      </c>
      <c r="S12" s="51">
        <v>1320</v>
      </c>
      <c r="T12" s="51">
        <v>75</v>
      </c>
      <c r="U12" s="51">
        <v>820</v>
      </c>
      <c r="V12" s="51">
        <v>405</v>
      </c>
      <c r="W12" s="51">
        <v>410</v>
      </c>
      <c r="X12" s="51">
        <v>0</v>
      </c>
      <c r="Y12" s="51">
        <v>1715.2950000000001</v>
      </c>
      <c r="Z12" s="51">
        <v>0</v>
      </c>
      <c r="AA12" s="51">
        <v>4530.867510077167</v>
      </c>
      <c r="AB12" s="51">
        <v>119.92627450980393</v>
      </c>
      <c r="AC12" s="51">
        <v>7615.5379999999996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44103.069544047627</v>
      </c>
      <c r="AP12" s="52">
        <f>SUMIF($C$11:$AN$11,"I.Mad",C12:AN12)</f>
        <v>9967.4799239290169</v>
      </c>
      <c r="AQ12" s="52">
        <f>SUM(AO12:AP12)</f>
        <v>54070.549467976642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>
        <v>10</v>
      </c>
      <c r="F13" s="53" t="s">
        <v>19</v>
      </c>
      <c r="G13" s="53">
        <v>51</v>
      </c>
      <c r="H13" s="53">
        <v>88</v>
      </c>
      <c r="I13" s="53">
        <v>54</v>
      </c>
      <c r="J13" s="53">
        <v>113</v>
      </c>
      <c r="K13" s="53">
        <v>1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15</v>
      </c>
      <c r="R13" s="53">
        <v>2</v>
      </c>
      <c r="S13" s="53">
        <v>5</v>
      </c>
      <c r="T13" s="53">
        <v>2</v>
      </c>
      <c r="U13" s="53">
        <v>8</v>
      </c>
      <c r="V13" s="53">
        <v>12</v>
      </c>
      <c r="W13" s="53">
        <v>5</v>
      </c>
      <c r="X13" s="53" t="s">
        <v>19</v>
      </c>
      <c r="Y13" s="53">
        <v>16</v>
      </c>
      <c r="Z13" s="53" t="s">
        <v>19</v>
      </c>
      <c r="AA13" s="53">
        <v>23</v>
      </c>
      <c r="AB13" s="53">
        <v>2</v>
      </c>
      <c r="AC13" s="53">
        <v>46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234</v>
      </c>
      <c r="AP13" s="52">
        <f>SUMIF($C$11:$AN$11,"I.Mad",C13:AN13)</f>
        <v>219</v>
      </c>
      <c r="AQ13" s="52">
        <f>SUM(AO13:AP13)</f>
        <v>453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66</v>
      </c>
      <c r="F14" s="53" t="s">
        <v>19</v>
      </c>
      <c r="G14" s="53">
        <v>22</v>
      </c>
      <c r="H14" s="53">
        <v>14</v>
      </c>
      <c r="I14" s="53">
        <v>7</v>
      </c>
      <c r="J14" s="53">
        <v>17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5</v>
      </c>
      <c r="R14" s="53">
        <v>1</v>
      </c>
      <c r="S14" s="53">
        <v>3</v>
      </c>
      <c r="T14" s="53">
        <v>1</v>
      </c>
      <c r="U14" s="53">
        <v>5</v>
      </c>
      <c r="V14" s="53">
        <v>2</v>
      </c>
      <c r="W14" s="53">
        <v>4</v>
      </c>
      <c r="X14" s="53" t="s">
        <v>19</v>
      </c>
      <c r="Y14" s="53">
        <v>4</v>
      </c>
      <c r="Z14" s="53" t="s">
        <v>19</v>
      </c>
      <c r="AA14" s="53">
        <v>7</v>
      </c>
      <c r="AB14" s="53">
        <v>2</v>
      </c>
      <c r="AC14" s="53">
        <v>14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71</v>
      </c>
      <c r="AP14" s="52">
        <f>SUMIF($C$11:$AN$11,"I.Mad",C14:AN14)</f>
        <v>37</v>
      </c>
      <c r="AQ14" s="52">
        <f>SUM(AO14:AP14)</f>
        <v>108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8">
        <v>0.15218545752886228</v>
      </c>
      <c r="H15" s="58">
        <v>5.6833548320487495E-2</v>
      </c>
      <c r="I15" s="58">
        <v>0.39957642229647861</v>
      </c>
      <c r="J15" s="58">
        <v>0.28830205623309602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0.26084065582476684</v>
      </c>
      <c r="R15" s="53">
        <v>0.50505050505050519</v>
      </c>
      <c r="S15" s="53">
        <v>1.3581211067899406</v>
      </c>
      <c r="T15" s="53">
        <v>3.4482758620689653</v>
      </c>
      <c r="U15" s="53">
        <v>0</v>
      </c>
      <c r="V15" s="53">
        <v>13.842423389045138</v>
      </c>
      <c r="W15" s="53">
        <v>0</v>
      </c>
      <c r="X15" s="53" t="s">
        <v>19</v>
      </c>
      <c r="Y15" s="53">
        <v>12.588900000000001</v>
      </c>
      <c r="Z15" s="53" t="s">
        <v>19</v>
      </c>
      <c r="AA15" s="53">
        <v>9.2800769946599768</v>
      </c>
      <c r="AB15" s="53">
        <v>13.21050155350895</v>
      </c>
      <c r="AC15" s="53">
        <v>15.870420148981831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13.5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14.5</v>
      </c>
      <c r="S16" s="58">
        <v>13.5</v>
      </c>
      <c r="T16" s="58">
        <v>13</v>
      </c>
      <c r="U16" s="58">
        <v>14.5</v>
      </c>
      <c r="V16" s="58">
        <v>13</v>
      </c>
      <c r="W16" s="58">
        <v>14.5</v>
      </c>
      <c r="X16" s="58" t="s">
        <v>19</v>
      </c>
      <c r="Y16" s="58">
        <v>13</v>
      </c>
      <c r="Z16" s="58" t="s">
        <v>19</v>
      </c>
      <c r="AA16" s="58">
        <v>13</v>
      </c>
      <c r="AB16" s="58">
        <v>13.5</v>
      </c>
      <c r="AC16" s="58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>
        <v>10.39</v>
      </c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15.4</v>
      </c>
      <c r="AB30" s="71"/>
      <c r="AC30" s="55">
        <v>15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40.79</v>
      </c>
      <c r="AP30" s="52">
        <f t="shared" si="1"/>
        <v>0</v>
      </c>
      <c r="AQ30" s="55">
        <f t="shared" si="2"/>
        <v>40.79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>
        <v>18.399999999999999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18.399999999999999</v>
      </c>
      <c r="AP40" s="52">
        <f t="shared" si="6"/>
        <v>0</v>
      </c>
      <c r="AQ40" s="55">
        <f t="shared" si="7"/>
        <v>18.399999999999999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2983</v>
      </c>
      <c r="F41" s="55">
        <f t="shared" si="8"/>
        <v>0</v>
      </c>
      <c r="G41" s="55">
        <f t="shared" si="8"/>
        <v>11950.47903397046</v>
      </c>
      <c r="H41" s="55">
        <f t="shared" si="8"/>
        <v>4903.9836494192132</v>
      </c>
      <c r="I41" s="55">
        <f t="shared" si="8"/>
        <v>10001.379999999999</v>
      </c>
      <c r="J41" s="55">
        <f t="shared" si="8"/>
        <v>4308.57</v>
      </c>
      <c r="K41" s="55">
        <f t="shared" si="8"/>
        <v>45.3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2740</v>
      </c>
      <c r="R41" s="55">
        <f t="shared" si="8"/>
        <v>155</v>
      </c>
      <c r="S41" s="55">
        <f t="shared" si="8"/>
        <v>1320</v>
      </c>
      <c r="T41" s="55">
        <f t="shared" si="8"/>
        <v>75</v>
      </c>
      <c r="U41" s="55">
        <f t="shared" si="8"/>
        <v>820</v>
      </c>
      <c r="V41" s="55">
        <f t="shared" si="8"/>
        <v>405</v>
      </c>
      <c r="W41" s="55">
        <f t="shared" si="8"/>
        <v>410</v>
      </c>
      <c r="X41" s="55">
        <f t="shared" si="8"/>
        <v>0</v>
      </c>
      <c r="Y41" s="55">
        <f t="shared" si="8"/>
        <v>1715.2950000000001</v>
      </c>
      <c r="Z41" s="55">
        <f t="shared" si="8"/>
        <v>0</v>
      </c>
      <c r="AA41" s="55">
        <f t="shared" si="8"/>
        <v>4546.2675100771667</v>
      </c>
      <c r="AB41" s="55">
        <f t="shared" si="8"/>
        <v>119.92627450980393</v>
      </c>
      <c r="AC41" s="55">
        <f t="shared" si="8"/>
        <v>7630.5379999999996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44143.859544047627</v>
      </c>
      <c r="AP41" s="55">
        <f>SUM(AP12,AP18,AP24:AP37)</f>
        <v>9967.4799239290169</v>
      </c>
      <c r="AQ41" s="55">
        <f>SUM(AO41:AP41)</f>
        <v>54111.339467976642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19.5</v>
      </c>
      <c r="H42" s="57"/>
      <c r="I42" s="57">
        <v>20.9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17.100000000000001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2018-12-06T19:26:05Z</dcterms:modified>
</cp:coreProperties>
</file>