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<sst xmlns="http://schemas.openxmlformats.org/spreadsheetml/2006/main" count="364" uniqueCount="69">
  <si>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</si>
  <si>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</si>
  <si>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</si>
  <si>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</si>
  <si>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</si>
  <si>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</si>
  <si>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</si>
  <si>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</si>
  <si>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</si>
  <si>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</si>
  <si>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</si>
  <si>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</si>
  <si>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</si>
  <si>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</si>
  <si>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</si>
  <si>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</si>
  <si>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</si>
  <si>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</si>
  <si>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</si>
  <si>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</si>
  <si>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</si>
  <si>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</si>
  <si>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</si>
  <si>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</si>
  <si>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</si>
  <si>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</si>
  <si>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</si>
  <si>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</si>
  <si>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</si>
  <si>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</si>
  <si>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</si>
  <si>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</si>
  <si>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</si>
  <si>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</si>
  <si>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</si>
  <si>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</si>
  <si>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</si>
  <si>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</si>
  <si>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</si>
  <si>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</si>
  <si>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</si>
  <si>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</si>
  <si>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</si>
  <si>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</si>
  <si>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</si>
  <si>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</si>
  <si>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</si>
  <si>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</si>
  <si>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</si>
  <si>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</si>
  <si>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</si>
  <si>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</si>
  <si>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</si>
  <si>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</si>
  <si>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</si>
  <si>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</si>
  <si>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</si>
  <si>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</si>
  <si>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</si>
  <si>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</si>
  <si>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</si>
  <si>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</si>
  <si>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</si>
  <si>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</si>
  <si>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</si>
  <si>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Callao,06 de noviembre del 2023</t>
  </si>
  <si>
    <t>CPT/jsr</t>
  </si>
  <si>
    <t xml:space="preserve">        Fecha  : 05/11/2023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</si>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</sst>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J1" zoomScale="24" zoomScaleNormal="24" workbookViewId="0">
      <selection activeCell="AE14" sqref="AE14:AQ1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206.815</v>
      </c>
      <c r="G12" s="24">
        <v>227.58500000000001</v>
      </c>
      <c r="H12" s="24">
        <v>2706.74</v>
      </c>
      <c r="I12" s="24">
        <v>4680.1400000000003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4206.3050000000003</v>
      </c>
      <c r="R12" s="24">
        <v>311.43</v>
      </c>
      <c r="S12" s="24">
        <v>4271.1099999999997</v>
      </c>
      <c r="T12" s="24">
        <v>295.57</v>
      </c>
      <c r="U12" s="24">
        <v>848.41200000000003</v>
      </c>
      <c r="V12" s="24">
        <v>1503.3</v>
      </c>
      <c r="W12" s="24">
        <v>4693.3599999999997</v>
      </c>
      <c r="X12" s="24">
        <v>552.99</v>
      </c>
      <c r="Y12" s="24">
        <v>5214.6450000000004</v>
      </c>
      <c r="Z12" s="24">
        <v>609.84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24141.557000000001</v>
      </c>
      <c r="AP12" s="24">
        <f>SUMIF($C$11:$AN$11,"I.Mad",C12:AN12)</f>
        <v>6186.6849999999995</v>
      </c>
      <c r="AQ12" s="24">
        <f>SUM(AO12:AP12)</f>
        <v>30328.241999999998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8</v>
      </c>
      <c r="G13" s="24">
        <v>7</v>
      </c>
      <c r="H13" s="24">
        <v>157</v>
      </c>
      <c r="I13" s="24">
        <v>24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42</v>
      </c>
      <c r="R13" s="24">
        <v>4</v>
      </c>
      <c r="S13" s="24">
        <v>42</v>
      </c>
      <c r="T13" s="24">
        <v>3</v>
      </c>
      <c r="U13" s="24">
        <v>11</v>
      </c>
      <c r="V13" s="24">
        <v>20</v>
      </c>
      <c r="W13" s="24">
        <v>42</v>
      </c>
      <c r="X13" s="24">
        <v>7</v>
      </c>
      <c r="Y13" s="24">
        <v>34</v>
      </c>
      <c r="Z13" s="24">
        <v>6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202</v>
      </c>
      <c r="AP13" s="24">
        <f>SUMIF($C$11:$AN$11,"I.Mad",C13:AN13)</f>
        <v>205</v>
      </c>
      <c r="AQ13" s="24">
        <f>SUM(AO13:AP13)</f>
        <v>407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>
        <v>3</v>
      </c>
      <c r="G14" s="24" t="s">
        <v>68</v>
      </c>
      <c r="H14" s="24">
        <v>10</v>
      </c>
      <c r="I14" s="24">
        <v>2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9</v>
      </c>
      <c r="R14" s="24">
        <v>2</v>
      </c>
      <c r="S14" s="24">
        <v>12</v>
      </c>
      <c r="T14" s="24" t="s">
        <v>68</v>
      </c>
      <c r="U14" s="24">
        <v>6</v>
      </c>
      <c r="V14" s="24">
        <v>9</v>
      </c>
      <c r="W14" s="24">
        <v>3</v>
      </c>
      <c r="X14" s="24">
        <v>6</v>
      </c>
      <c r="Y14" s="24">
        <v>12</v>
      </c>
      <c r="Z14" s="24">
        <v>2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44</v>
      </c>
      <c r="AP14" s="24">
        <f>SUMIF($C$11:$AN$11,"I.Mad",C14:AN14)</f>
        <v>32</v>
      </c>
      <c r="AQ14" s="24">
        <f>SUM(AO14:AP14)</f>
        <v>76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>
        <v>4.2636001942112598</v>
      </c>
      <c r="G15" s="24" t="s">
        <v>33</v>
      </c>
      <c r="H15" s="24">
        <v>68.437799748272397</v>
      </c>
      <c r="I15" s="24">
        <v>70.327233680652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82.413045981744602</v>
      </c>
      <c r="R15" s="24">
        <v>91.933669534142098</v>
      </c>
      <c r="S15" s="24">
        <v>84.725879104371998</v>
      </c>
      <c r="T15" s="24" t="s">
        <v>33</v>
      </c>
      <c r="U15" s="24">
        <v>68.476213490760003</v>
      </c>
      <c r="V15" s="24">
        <v>61.182216730566601</v>
      </c>
      <c r="W15" s="24">
        <v>68.322821226718503</v>
      </c>
      <c r="X15" s="24">
        <v>76.742509053807794</v>
      </c>
      <c r="Y15" s="24">
        <v>76.127346400296503</v>
      </c>
      <c r="Z15" s="24">
        <v>70.013744699379899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>
        <v>12.5</v>
      </c>
      <c r="G16" s="24" t="s">
        <v>33</v>
      </c>
      <c r="H16" s="27">
        <v>11.5</v>
      </c>
      <c r="I16" s="27">
        <v>11.5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11</v>
      </c>
      <c r="R16" s="27">
        <v>11</v>
      </c>
      <c r="S16" s="27">
        <v>10.5</v>
      </c>
      <c r="T16" s="24" t="s">
        <v>33</v>
      </c>
      <c r="U16" s="27">
        <v>11.5</v>
      </c>
      <c r="V16" s="27">
        <v>11.5</v>
      </c>
      <c r="W16" s="27">
        <v>11</v>
      </c>
      <c r="X16" s="27">
        <v>11</v>
      </c>
      <c r="Y16" s="27">
        <v>11</v>
      </c>
      <c r="Z16" s="27">
        <v>11</v>
      </c>
      <c r="AA16" s="24" t="s">
        <v>33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206.815</v>
      </c>
      <c r="G41" s="33">
        <f t="shared" si="3"/>
        <v>227.58500000000001</v>
      </c>
      <c r="H41" s="33">
        <f t="shared" si="3"/>
        <v>2706.74</v>
      </c>
      <c r="I41" s="33">
        <f t="shared" si="3"/>
        <v>4680.1400000000003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4206.3050000000003</v>
      </c>
      <c r="R41" s="33">
        <f t="shared" si="3"/>
        <v>311.43</v>
      </c>
      <c r="S41" s="33">
        <f t="shared" si="3"/>
        <v>4271.1099999999997</v>
      </c>
      <c r="T41" s="33">
        <f t="shared" si="3"/>
        <v>295.57</v>
      </c>
      <c r="U41" s="33">
        <f t="shared" si="3"/>
        <v>848.41200000000003</v>
      </c>
      <c r="V41" s="33">
        <f t="shared" si="3"/>
        <v>1503.3</v>
      </c>
      <c r="W41" s="33">
        <f t="shared" si="3"/>
        <v>4693.3599999999997</v>
      </c>
      <c r="X41" s="33">
        <f t="shared" si="3"/>
        <v>552.99</v>
      </c>
      <c r="Y41" s="33">
        <f t="shared" si="3"/>
        <v>5214.6450000000004</v>
      </c>
      <c r="Z41" s="33">
        <f t="shared" si="3"/>
        <v>609.84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24141.557000000001</v>
      </c>
      <c r="AP41" s="33">
        <f>SUM(AP12,AP18,AP24:AP37)</f>
        <v>6186.6849999999995</v>
      </c>
      <c r="AQ41" s="33">
        <f t="shared" si="2"/>
        <v>30328.241999999998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66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2023-11-13T18:27:46Z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