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<sst xmlns="http://schemas.openxmlformats.org/spreadsheetml/2006/main" count="393" uniqueCount="66">
  <si>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</si>
  <si>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</si>
  <si>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</si>
  <si>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</si>
  <si>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</si>
  <si>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</si>
  <si>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</si>
  <si>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</si>
  <si>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</si>
  <si>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</si>
  <si>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</si>
  <si>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</si>
  <si>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</si>
  <si>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</si>
  <si>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</si>
  <si>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</si>
  <si>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</si>
  <si>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</si>
  <si>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</si>
  <si>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</si>
  <si>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</si>
  <si>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</si>
  <si>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</si>
  <si>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</si>
  <si>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</si>
  <si>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</si>
  <si>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</si>
  <si>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</si>
  <si>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</si>
  <si>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</si>
  <si>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</si>
  <si>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</si>
  <si>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</si>
  <si>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</si>
  <si>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</si>
  <si>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</si>
  <si>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</si>
  <si>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</si>
  <si>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</si>
  <si>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</si>
  <si>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</si>
  <si>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</si>
  <si>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</si>
  <si>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</si>
  <si>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</si>
  <si>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</si>
  <si>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</si>
  <si>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</si>
  <si>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</si>
  <si>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</si>
  <si>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</si>
  <si>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</si>
  <si>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</si>
  <si>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</si>
  <si>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</si>
  <si>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</si>
  <si>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</si>
  <si>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</si>
  <si>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</si>
  <si>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</si>
  <si>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</si>
  <si>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</si>
  <si>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05/08/2009</t>
  </si>
  <si>
    <t xml:space="preserve"> R.M.N°137-2009-PRODUCE</t>
  </si>
  <si>
    <t xml:space="preserve">           Atención:  Econ. Mercedes Araoz  Fernandez</t>
  </si>
  <si>
    <t>Callao, 06 de Agosto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</si>
</sst>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B1">
      <selection activeCell="C11" sqref="C11"/>
    </sheetView>
  </sheetViews>
  <sheetFormatPr defaultColWidth="11.421875" defaultRowHeight="12.75"/>
  <cols>
    <col min="2" max="2" width="20.00390625" style="0" customWidth="1"/>
    <col min="3" max="8" width="6.140625" style="0" customWidth="1"/>
    <col min="9" max="9" width="7.140625" style="0" customWidth="1"/>
    <col min="10" max="25" width="6.00390625" style="0" customWidth="1"/>
    <col min="26" max="26" width="7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7.5742187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3"/>
      <c r="AN4" s="83"/>
      <c r="AO4" s="83"/>
      <c r="AP4" s="8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0"/>
      <c r="AO5" s="90"/>
      <c r="AP5" s="9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1" t="s">
        <v>62</v>
      </c>
      <c r="AO6" s="81"/>
      <c r="AP6" s="82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7" t="s">
        <v>6</v>
      </c>
      <c r="D8" s="85"/>
      <c r="E8" s="97" t="s">
        <v>7</v>
      </c>
      <c r="F8" s="85"/>
      <c r="G8" s="86" t="s">
        <v>8</v>
      </c>
      <c r="H8" s="98"/>
      <c r="I8" s="84" t="s">
        <v>9</v>
      </c>
      <c r="J8" s="91"/>
      <c r="K8" s="97" t="s">
        <v>10</v>
      </c>
      <c r="L8" s="85"/>
      <c r="M8" s="97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5"/>
      <c r="AF8" s="92" t="s">
        <v>21</v>
      </c>
      <c r="AG8" s="95"/>
      <c r="AH8" s="94" t="s">
        <v>61</v>
      </c>
      <c r="AI8" s="95"/>
      <c r="AJ8" s="92" t="s">
        <v>22</v>
      </c>
      <c r="AK8" s="93"/>
      <c r="AL8" s="84" t="s">
        <v>23</v>
      </c>
      <c r="AM8" s="91"/>
      <c r="AN8" s="88" t="s">
        <v>24</v>
      </c>
      <c r="AO8" s="89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105</v>
      </c>
      <c r="AM10" s="30">
        <v>439</v>
      </c>
      <c r="AN10" s="30">
        <f>SUMIF($C$9:$AM$9,"Ind",C10:AM10)</f>
        <v>105</v>
      </c>
      <c r="AO10" s="30">
        <f>SUMIF($C$9:$AM$9,"I.Mad",C10:AM10)</f>
        <v>439</v>
      </c>
      <c r="AP10" s="30">
        <f>SUM(AN10:AO10)</f>
        <v>544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3</v>
      </c>
      <c r="AM11" s="32">
        <v>4</v>
      </c>
      <c r="AN11" s="30">
        <f>SUMIF($C$9:$AM$9,"Ind",C11:AM11)</f>
        <v>3</v>
      </c>
      <c r="AO11" s="30">
        <f>SUMIF($C$9:$AM$9,"I.Mad",C11:AM11)</f>
        <v>4</v>
      </c>
      <c r="AP11" s="30">
        <f>SUM(AN11:AO11)</f>
        <v>7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>
        <v>1</v>
      </c>
      <c r="AM12" s="32">
        <v>4</v>
      </c>
      <c r="AN12" s="30">
        <f>SUMIF($C$9:$AM$9,"Ind",C12:AM12)</f>
        <v>1</v>
      </c>
      <c r="AO12" s="30">
        <f>SUMIF($C$9:$AM$9,"I.Mad",C12:AM12)</f>
        <v>4</v>
      </c>
      <c r="AP12" s="30">
        <f>SUM(AN12:AO12)</f>
        <v>5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>
        <v>1</v>
      </c>
      <c r="AM13" s="32">
        <v>1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>
        <v>14</v>
      </c>
      <c r="AM14" s="62">
        <v>14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105</v>
      </c>
      <c r="AM36" s="30">
        <f t="shared" si="3"/>
        <v>439</v>
      </c>
      <c r="AN36" s="30">
        <f t="shared" si="0"/>
        <v>105</v>
      </c>
      <c r="AO36" s="30">
        <f t="shared" si="1"/>
        <v>439</v>
      </c>
      <c r="AP36" s="30">
        <f t="shared" si="2"/>
        <v>544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14.7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99" t="s">
        <v>65</v>
      </c>
      <c r="AM41" s="99"/>
      <c r="AN41" s="99"/>
      <c r="AO41" s="99"/>
      <c r="AP41" s="99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L41:AP41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2009-08-06T20:28:01Z</dcterms:modified>
  <cp:category/>
  <cp:version/>
  <cp:contentType/>
  <cp:contentStatus/>
</cp:coreProperties>
</file>