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<sst xmlns="http://schemas.openxmlformats.org/spreadsheetml/2006/main" count="372" uniqueCount="69">
  <si>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</si>
  <si>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</si>
  <si>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</si>
  <si>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</si>
  <si>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</si>
  <si>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</si>
  <si>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</si>
  <si>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</si>
  <si>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</si>
  <si>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</si>
  <si>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</si>
  <si>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</si>
  <si>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</si>
  <si>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</si>
  <si>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</si>
  <si>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</si>
  <si>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</si>
  <si>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</si>
  <si>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</si>
  <si>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</si>
  <si>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</si>
  <si>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</si>
  <si>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</si>
  <si>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</si>
  <si>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</si>
  <si>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</si>
  <si>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</si>
  <si>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</si>
  <si>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</si>
  <si>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</si>
  <si>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</si>
  <si>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</si>
  <si>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</si>
  <si>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</si>
  <si>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</si>
  <si>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</si>
  <si>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</si>
  <si>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</si>
  <si>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</si>
  <si>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</si>
  <si>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</si>
  <si>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</si>
  <si>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</si>
  <si>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</si>
  <si>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</si>
  <si>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</si>
  <si>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</si>
  <si>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</si>
  <si>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</si>
  <si>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</si>
  <si>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</si>
  <si>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</si>
  <si>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</si>
  <si>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</si>
  <si>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</si>
  <si>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</si>
  <si>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</si>
  <si>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</si>
  <si>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</si>
  <si>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</si>
  <si>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</si>
  <si>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</si>
  <si>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</si>
  <si>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</si>
  <si>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</si>
  <si>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</si>
  <si>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SM</t>
  </si>
  <si>
    <t xml:space="preserve">        Fecha  : 05/07/2022</t>
  </si>
  <si>
    <t>Callao, 06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</si>
</sst>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Y28" sqref="Y2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9321.34</v>
      </c>
      <c r="J12" s="30">
        <v>2865.94</v>
      </c>
      <c r="K12" s="30">
        <v>461.18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3825</v>
      </c>
      <c r="R12" s="30">
        <v>0</v>
      </c>
      <c r="S12" s="30">
        <v>1375</v>
      </c>
      <c r="T12" s="30">
        <v>0</v>
      </c>
      <c r="U12" s="30">
        <v>1715</v>
      </c>
      <c r="V12" s="30">
        <v>385</v>
      </c>
      <c r="W12" s="30">
        <v>2245</v>
      </c>
      <c r="X12" s="30">
        <v>85</v>
      </c>
      <c r="Y12" s="30">
        <v>2906.3199999999997</v>
      </c>
      <c r="Z12" s="30">
        <v>727.6099999999999</v>
      </c>
      <c r="AA12" s="30">
        <v>885.84500000000003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22734.685000000001</v>
      </c>
      <c r="AP12" s="30">
        <f>SUMIF($C$11:$AN$11,"I.Mad",C12:AN12)</f>
        <v>4063.55</v>
      </c>
      <c r="AQ12" s="30">
        <f>SUM(AO12:AP12)</f>
        <v>26798.235000000001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71</v>
      </c>
      <c r="J13" s="30">
        <v>43</v>
      </c>
      <c r="K13" s="30">
        <v>2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28</v>
      </c>
      <c r="R13" s="30" t="s">
        <v>34</v>
      </c>
      <c r="S13" s="30">
        <v>18</v>
      </c>
      <c r="T13" s="30" t="s">
        <v>34</v>
      </c>
      <c r="U13" s="30">
        <v>16</v>
      </c>
      <c r="V13" s="30">
        <v>8</v>
      </c>
      <c r="W13" s="30">
        <v>24</v>
      </c>
      <c r="X13" s="30">
        <v>2</v>
      </c>
      <c r="Y13" s="30">
        <v>27</v>
      </c>
      <c r="Z13" s="30">
        <v>11</v>
      </c>
      <c r="AA13" s="30">
        <v>3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189</v>
      </c>
      <c r="AP13" s="30">
        <f>SUMIF($C$11:$AN$11,"I.Mad",C13:AN13)</f>
        <v>64</v>
      </c>
      <c r="AQ13" s="30">
        <f>SUM(AO13:AP13)</f>
        <v>253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16</v>
      </c>
      <c r="J14" s="30">
        <v>12</v>
      </c>
      <c r="K14" s="30" t="s">
        <v>66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10</v>
      </c>
      <c r="R14" s="30" t="s">
        <v>34</v>
      </c>
      <c r="S14" s="30">
        <v>6</v>
      </c>
      <c r="T14" s="30" t="s">
        <v>34</v>
      </c>
      <c r="U14" s="30">
        <v>11</v>
      </c>
      <c r="V14" s="30">
        <v>1</v>
      </c>
      <c r="W14" s="30">
        <v>8</v>
      </c>
      <c r="X14" s="30" t="s">
        <v>66</v>
      </c>
      <c r="Y14" s="30">
        <v>11</v>
      </c>
      <c r="Z14" s="30">
        <v>2</v>
      </c>
      <c r="AA14" s="30">
        <v>2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64</v>
      </c>
      <c r="AP14" s="30">
        <f>SUMIF($C$11:$AN$11,"I.Mad",C14:AN14)</f>
        <v>15</v>
      </c>
      <c r="AQ14" s="30">
        <f>SUM(AO14:AP14)</f>
        <v>79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6">
        <v>65.336880974705139</v>
      </c>
      <c r="J15" s="36">
        <v>75.94883569897722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41.972802963031818</v>
      </c>
      <c r="R15" s="30" t="s">
        <v>34</v>
      </c>
      <c r="S15" s="30">
        <v>57.590628793952092</v>
      </c>
      <c r="T15" s="30" t="s">
        <v>34</v>
      </c>
      <c r="U15" s="30">
        <v>73.471507447844218</v>
      </c>
      <c r="V15" s="30">
        <v>89.81481481481481</v>
      </c>
      <c r="W15" s="30">
        <v>65.578498760425276</v>
      </c>
      <c r="X15" s="30" t="s">
        <v>34</v>
      </c>
      <c r="Y15" s="30">
        <v>45.526854993821757</v>
      </c>
      <c r="Z15" s="30">
        <v>10.763512891720611</v>
      </c>
      <c r="AA15" s="30">
        <v>30.186553350897771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11</v>
      </c>
      <c r="J16" s="36">
        <v>11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12</v>
      </c>
      <c r="R16" s="36" t="s">
        <v>34</v>
      </c>
      <c r="S16" s="36">
        <v>11.5</v>
      </c>
      <c r="T16" s="36" t="s">
        <v>34</v>
      </c>
      <c r="U16" s="36">
        <v>11.5</v>
      </c>
      <c r="V16" s="36">
        <v>11</v>
      </c>
      <c r="W16" s="36">
        <v>11.5</v>
      </c>
      <c r="X16" s="36" t="s">
        <v>34</v>
      </c>
      <c r="Y16" s="36">
        <v>12</v>
      </c>
      <c r="Z16" s="36">
        <v>12.5</v>
      </c>
      <c r="AA16" s="36">
        <v>12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3561.2599999999993</v>
      </c>
      <c r="R18" s="30">
        <v>0</v>
      </c>
      <c r="S18" s="30">
        <v>1208.915</v>
      </c>
      <c r="T18" s="30">
        <v>0</v>
      </c>
      <c r="U18" s="30">
        <v>1643.99</v>
      </c>
      <c r="V18" s="30">
        <v>166.245</v>
      </c>
      <c r="W18" s="30">
        <v>2244.0050000000001</v>
      </c>
      <c r="X18" s="30">
        <v>82.42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8658.1699999999983</v>
      </c>
      <c r="AP18" s="30">
        <f>SUMIF($C$11:$AN$11,"I.Mad",C18:AN18)</f>
        <v>248.66500000000002</v>
      </c>
      <c r="AQ18" s="42">
        <f>SUM(AO18:AP18)</f>
        <v>8906.8349999999991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9321.34</v>
      </c>
      <c r="J41" s="42">
        <f t="shared" si="3"/>
        <v>2865.94</v>
      </c>
      <c r="K41" s="42">
        <f t="shared" si="3"/>
        <v>461.18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7386.2599999999993</v>
      </c>
      <c r="R41" s="42">
        <f t="shared" si="3"/>
        <v>0</v>
      </c>
      <c r="S41" s="42">
        <f t="shared" si="3"/>
        <v>2583.915</v>
      </c>
      <c r="T41" s="42">
        <f t="shared" si="3"/>
        <v>0</v>
      </c>
      <c r="U41" s="42">
        <f t="shared" si="3"/>
        <v>3358.99</v>
      </c>
      <c r="V41" s="42">
        <f t="shared" si="3"/>
        <v>551.245</v>
      </c>
      <c r="W41" s="42">
        <f t="shared" si="3"/>
        <v>4489.0050000000001</v>
      </c>
      <c r="X41" s="42">
        <f t="shared" si="3"/>
        <v>167.42000000000002</v>
      </c>
      <c r="Y41" s="42">
        <f t="shared" si="3"/>
        <v>2906.3199999999997</v>
      </c>
      <c r="Z41" s="42">
        <f t="shared" si="3"/>
        <v>727.6099999999999</v>
      </c>
      <c r="AA41" s="42">
        <f t="shared" si="3"/>
        <v>885.84500000000003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31392.855</v>
      </c>
      <c r="AP41" s="42">
        <f>SUM(AP12,AP18,AP24:AP37)</f>
        <v>4312.2150000000001</v>
      </c>
      <c r="AQ41" s="42">
        <f t="shared" si="2"/>
        <v>35705.07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16.600000000000001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2022-07-06T17:06:04Z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