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<sst xmlns="http://schemas.openxmlformats.org/spreadsheetml/2006/main" count="360" uniqueCount="67">
  <si>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</si>
  <si>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</si>
  <si>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</si>
  <si>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</si>
  <si>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</si>
  <si>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</si>
  <si>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</si>
  <si>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</si>
  <si>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</si>
  <si>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</si>
  <si>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</si>
  <si>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</si>
  <si>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</si>
  <si>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</si>
  <si>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</si>
  <si>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</si>
  <si>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</si>
  <si>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</si>
  <si>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</si>
  <si>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</si>
  <si>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</si>
  <si>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</si>
  <si>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</si>
  <si>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</si>
  <si>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</si>
  <si>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</si>
  <si>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</si>
  <si>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</si>
  <si>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</si>
  <si>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</si>
  <si>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</si>
  <si>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</si>
  <si>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</si>
  <si>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</si>
  <si>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</si>
  <si>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</si>
  <si>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</si>
  <si>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</si>
  <si>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</si>
  <si>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</si>
  <si>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</si>
  <si>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</si>
  <si>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</si>
  <si>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</si>
  <si>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</si>
  <si>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</si>
  <si>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</si>
  <si>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</si>
  <si>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</si>
  <si>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</si>
  <si>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</si>
  <si>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</si>
  <si>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</si>
  <si>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</si>
  <si>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</si>
  <si>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</si>
  <si>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</si>
  <si>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</si>
  <si>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</si>
  <si>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</si>
  <si>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</si>
  <si>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GCQ/due</t>
  </si>
  <si>
    <t xml:space="preserve">        Fecha  : 05/07/2015</t>
  </si>
  <si>
    <t>Callao, 06 de julio del 2015</t>
  </si>
  <si>
    <t>R.M.Nº 003-2015-PRODUCE, R.M.N°056-2015 PRODUCE, R.M.N°078-2015 PRODUCE, R.M.N°082-2015 PRODUCE, R.M.N°098-2015 PRODUCE,R.M.N° 209-2015 PRODUCE</t>
  </si>
  <si>
    <t>S/M</t>
  </si>
  <si>
    <t>13.0 y 11.5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</si>
</sst>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7" fontId="27" fillId="0" borderId="10" xfId="0" applyNumberFormat="1" applyFont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J1">
      <selection activeCell="Q25" sqref="Q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7.00390625" style="2" customWidth="1"/>
    <col min="20" max="20" width="21.00390625" style="2" customWidth="1"/>
    <col min="21" max="21" width="21.57421875" style="2" customWidth="1"/>
    <col min="22" max="22" width="25.7109375" style="2" customWidth="1"/>
    <col min="23" max="23" width="24.281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29" width="24.5742187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2:43" ht="35.25">
      <c r="B5" s="111" t="s">
        <v>45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2" t="s">
        <v>42</v>
      </c>
      <c r="AN6" s="112"/>
      <c r="AO6" s="112"/>
      <c r="AP6" s="112"/>
      <c r="AQ6" s="11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3"/>
      <c r="AP7" s="113"/>
      <c r="AQ7" s="11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4" t="s">
        <v>62</v>
      </c>
      <c r="AP8" s="114"/>
      <c r="AQ8" s="114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9" t="s">
        <v>4</v>
      </c>
      <c r="D10" s="118"/>
      <c r="E10" s="119" t="s">
        <v>5</v>
      </c>
      <c r="F10" s="118"/>
      <c r="G10" s="119" t="s">
        <v>6</v>
      </c>
      <c r="H10" s="118"/>
      <c r="I10" s="126" t="s">
        <v>57</v>
      </c>
      <c r="J10" s="124"/>
      <c r="K10" s="124" t="s">
        <v>7</v>
      </c>
      <c r="L10" s="124"/>
      <c r="M10" s="122" t="s">
        <v>8</v>
      </c>
      <c r="N10" s="123"/>
      <c r="O10" s="119" t="s">
        <v>9</v>
      </c>
      <c r="P10" s="125"/>
      <c r="Q10" s="119" t="s">
        <v>10</v>
      </c>
      <c r="R10" s="118"/>
      <c r="S10" s="119" t="s">
        <v>11</v>
      </c>
      <c r="T10" s="118"/>
      <c r="U10" s="119" t="s">
        <v>12</v>
      </c>
      <c r="V10" s="118"/>
      <c r="W10" s="119" t="s">
        <v>13</v>
      </c>
      <c r="X10" s="118"/>
      <c r="Y10" s="119" t="s">
        <v>60</v>
      </c>
      <c r="Z10" s="118"/>
      <c r="AA10" s="120" t="s">
        <v>43</v>
      </c>
      <c r="AB10" s="121"/>
      <c r="AC10" s="117" t="s">
        <v>14</v>
      </c>
      <c r="AD10" s="118"/>
      <c r="AE10" s="117" t="s">
        <v>50</v>
      </c>
      <c r="AF10" s="118"/>
      <c r="AG10" s="117" t="s">
        <v>51</v>
      </c>
      <c r="AH10" s="118"/>
      <c r="AI10" s="117" t="s">
        <v>41</v>
      </c>
      <c r="AJ10" s="118"/>
      <c r="AK10" s="117" t="s">
        <v>52</v>
      </c>
      <c r="AL10" s="118"/>
      <c r="AM10" s="119" t="s">
        <v>53</v>
      </c>
      <c r="AN10" s="118"/>
      <c r="AO10" s="115" t="s">
        <v>15</v>
      </c>
      <c r="AP10" s="116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688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930</v>
      </c>
      <c r="R12" s="53">
        <v>644</v>
      </c>
      <c r="S12" s="53">
        <v>520</v>
      </c>
      <c r="T12" s="53">
        <v>1987</v>
      </c>
      <c r="U12" s="53">
        <v>520</v>
      </c>
      <c r="V12" s="53">
        <v>1808</v>
      </c>
      <c r="W12" s="53">
        <v>1600</v>
      </c>
      <c r="X12" s="53">
        <v>0</v>
      </c>
      <c r="Y12" s="53">
        <v>2432</v>
      </c>
      <c r="Z12" s="53">
        <v>424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2147</v>
      </c>
      <c r="AH12" s="53">
        <v>0</v>
      </c>
      <c r="AI12" s="53">
        <v>0</v>
      </c>
      <c r="AJ12" s="53">
        <v>0</v>
      </c>
      <c r="AK12" s="53">
        <v>932</v>
      </c>
      <c r="AL12" s="53">
        <v>0</v>
      </c>
      <c r="AM12" s="53">
        <v>548</v>
      </c>
      <c r="AN12" s="53">
        <v>58</v>
      </c>
      <c r="AO12" s="54">
        <f>SUMIF($C$11:$AN$11,"I.Mad",B12:AM12)</f>
        <v>9629</v>
      </c>
      <c r="AP12" s="54">
        <f>SUMIF($C$11:$AN$11,"I.Mad",C12:AN12)</f>
        <v>5609</v>
      </c>
      <c r="AQ12" s="54">
        <f>SUM(AO12:AP12)</f>
        <v>15238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22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>
        <v>3</v>
      </c>
      <c r="R13" s="55">
        <v>8</v>
      </c>
      <c r="S13" s="55">
        <v>4</v>
      </c>
      <c r="T13" s="55">
        <v>29</v>
      </c>
      <c r="U13" s="55">
        <v>2</v>
      </c>
      <c r="V13" s="55">
        <v>21</v>
      </c>
      <c r="W13" s="55">
        <v>5</v>
      </c>
      <c r="X13" s="55" t="s">
        <v>21</v>
      </c>
      <c r="Y13" s="55">
        <v>15</v>
      </c>
      <c r="Z13" s="55">
        <v>5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16</v>
      </c>
      <c r="AH13" s="55" t="s">
        <v>21</v>
      </c>
      <c r="AI13" s="55" t="s">
        <v>21</v>
      </c>
      <c r="AJ13" s="55" t="s">
        <v>21</v>
      </c>
      <c r="AK13" s="55">
        <v>7</v>
      </c>
      <c r="AL13" s="55" t="s">
        <v>21</v>
      </c>
      <c r="AM13" s="55">
        <v>13</v>
      </c>
      <c r="AN13" s="55">
        <v>1</v>
      </c>
      <c r="AO13" s="54">
        <f>SUMIF($C$11:$AN$11,"Ind",C13:AN13)</f>
        <v>65</v>
      </c>
      <c r="AP13" s="54">
        <f>SUMIF($C$11:$AN$11,"I.Mad",C13:AN13)</f>
        <v>86</v>
      </c>
      <c r="AQ13" s="54">
        <f>SUM(AO13:AP13)</f>
        <v>151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65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>
        <v>3</v>
      </c>
      <c r="R14" s="55">
        <v>4</v>
      </c>
      <c r="S14" s="55" t="s">
        <v>65</v>
      </c>
      <c r="T14" s="55">
        <v>11</v>
      </c>
      <c r="U14" s="55">
        <v>1</v>
      </c>
      <c r="V14" s="55">
        <v>6</v>
      </c>
      <c r="W14" s="55">
        <v>3</v>
      </c>
      <c r="X14" s="55" t="s">
        <v>21</v>
      </c>
      <c r="Y14" s="55">
        <v>4</v>
      </c>
      <c r="Z14" s="55">
        <v>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6</v>
      </c>
      <c r="AH14" s="55" t="s">
        <v>21</v>
      </c>
      <c r="AI14" s="55" t="s">
        <v>21</v>
      </c>
      <c r="AJ14" s="55" t="s">
        <v>21</v>
      </c>
      <c r="AK14" s="55">
        <v>3</v>
      </c>
      <c r="AL14" s="55" t="s">
        <v>21</v>
      </c>
      <c r="AM14" s="55">
        <v>4</v>
      </c>
      <c r="AN14" s="55">
        <v>1</v>
      </c>
      <c r="AO14" s="54">
        <f>SUMIF($C$11:$AN$11,"Ind",C14:AN14)</f>
        <v>24</v>
      </c>
      <c r="AP14" s="54">
        <f>SUMIF($C$11:$AN$11,"I.Mad",C14:AN14)</f>
        <v>23</v>
      </c>
      <c r="AQ14" s="54">
        <f>SUM(AO14:AP14)</f>
        <v>47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>
        <v>5.871844260108033</v>
      </c>
      <c r="R15" s="55">
        <v>8.516710391151454</v>
      </c>
      <c r="S15" s="55" t="s">
        <v>21</v>
      </c>
      <c r="T15" s="55">
        <v>17.99504146613055</v>
      </c>
      <c r="U15" s="55">
        <v>1.0582010582010584</v>
      </c>
      <c r="V15" s="55">
        <v>3.7199482095756653</v>
      </c>
      <c r="W15" s="55">
        <v>30.850696854396382</v>
      </c>
      <c r="X15" s="55" t="s">
        <v>21</v>
      </c>
      <c r="Y15" s="55">
        <v>16.958277720576195</v>
      </c>
      <c r="Z15" s="55">
        <v>14.970059880239521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84.76569936278939</v>
      </c>
      <c r="AH15" s="55" t="s">
        <v>21</v>
      </c>
      <c r="AI15" s="55" t="s">
        <v>21</v>
      </c>
      <c r="AJ15" s="55" t="s">
        <v>21</v>
      </c>
      <c r="AK15" s="55">
        <v>94.41876602841762</v>
      </c>
      <c r="AL15" s="55" t="s">
        <v>21</v>
      </c>
      <c r="AM15" s="55">
        <v>39</v>
      </c>
      <c r="AN15" s="55">
        <v>56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>
        <v>13</v>
      </c>
      <c r="R16" s="61">
        <v>13</v>
      </c>
      <c r="S16" s="61" t="s">
        <v>21</v>
      </c>
      <c r="T16" s="61">
        <v>12.5</v>
      </c>
      <c r="U16" s="61">
        <v>13</v>
      </c>
      <c r="V16" s="61">
        <v>13</v>
      </c>
      <c r="W16" s="110" t="s">
        <v>66</v>
      </c>
      <c r="X16" s="61" t="s">
        <v>21</v>
      </c>
      <c r="Y16" s="61">
        <v>12.5</v>
      </c>
      <c r="Z16" s="61">
        <v>12.5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10.5</v>
      </c>
      <c r="AH16" s="61" t="s">
        <v>21</v>
      </c>
      <c r="AI16" s="61" t="s">
        <v>21</v>
      </c>
      <c r="AJ16" s="61" t="s">
        <v>21</v>
      </c>
      <c r="AK16" s="61">
        <v>10</v>
      </c>
      <c r="AL16" s="61" t="s">
        <v>21</v>
      </c>
      <c r="AM16" s="61">
        <v>12</v>
      </c>
      <c r="AN16" s="61">
        <v>11.5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58">
        <v>40</v>
      </c>
      <c r="R25" s="58">
        <v>4</v>
      </c>
      <c r="S25" s="58"/>
      <c r="T25" s="58"/>
      <c r="U25" s="58"/>
      <c r="V25" s="58"/>
      <c r="W25" s="58"/>
      <c r="X25" s="58"/>
      <c r="Y25" s="58">
        <v>6</v>
      </c>
      <c r="Z25" s="58">
        <v>1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46</v>
      </c>
      <c r="AP25" s="58">
        <f>SUMIF($C$11:$AN$11,"I.Mad",C25:AN25)</f>
        <v>5</v>
      </c>
      <c r="AQ25" s="58">
        <f>SUM(AO25:AP25)</f>
        <v>51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688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970</v>
      </c>
      <c r="R38" s="58">
        <f t="shared" si="3"/>
        <v>648</v>
      </c>
      <c r="S38" s="58">
        <f t="shared" si="3"/>
        <v>520</v>
      </c>
      <c r="T38" s="58">
        <f t="shared" si="3"/>
        <v>1987</v>
      </c>
      <c r="U38" s="58">
        <f t="shared" si="3"/>
        <v>520</v>
      </c>
      <c r="V38" s="58">
        <f t="shared" si="3"/>
        <v>1808</v>
      </c>
      <c r="W38" s="58">
        <f t="shared" si="3"/>
        <v>1600</v>
      </c>
      <c r="X38" s="58">
        <f t="shared" si="3"/>
        <v>0</v>
      </c>
      <c r="Y38" s="58">
        <f>+SUM(Y12,Y18,Y24:Y37)</f>
        <v>2438</v>
      </c>
      <c r="Z38" s="58">
        <f>+SUM(Z12,Z18,Z24:Z37)</f>
        <v>425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2147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932</v>
      </c>
      <c r="AL38" s="58">
        <f t="shared" si="4"/>
        <v>0</v>
      </c>
      <c r="AM38" s="58">
        <f>+SUM(AM12,AM18,AM24:AM37)</f>
        <v>548</v>
      </c>
      <c r="AN38" s="58">
        <f t="shared" si="4"/>
        <v>58</v>
      </c>
      <c r="AO38" s="58">
        <f>SUM(AO12,AO18,AO24:AO37)</f>
        <v>9675</v>
      </c>
      <c r="AP38" s="58">
        <f>SUM(AP12,AP18,AP24:AP37)</f>
        <v>5614</v>
      </c>
      <c r="AQ38" s="58">
        <f>SUM(AO38:AP38)</f>
        <v>15289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19.2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2015-07-06T21:09:20Z</dcterms:modified>
  <cp:category/>
  <cp:version/>
  <cp:contentType/>
  <cp:contentStatus/>
</cp:coreProperties>
</file>