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615" activeTab="0"/>
  </bookViews>
  <sheets>
    <sheet name="A" sheetId="1" r:id="rId1"/>
  </sheets>
  <definedNames>
    <definedName name="_xlnm.Print_Area" localSheetId="0">'A'!$A$1:$AR$44</definedName>
  </definedNames>
  <calcPr fullCalcOnLoad="1"/>
</workbook>
</file>

<file path=xl/sharedStrings.xml><?xml version="1.0" encoding="utf-8"?>
<sst xmlns="http://schemas.openxmlformats.org/spreadsheetml/2006/main" count="360" uniqueCount="67">
  <si>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</si>
  <si>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</si>
  <si>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</si>
  <si>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</si>
  <si>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</si>
  <si>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</si>
  <si>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</si>
  <si>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</si>
  <si>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</si>
  <si>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</si>
  <si>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</si>
  <si>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</si>
  <si>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</si>
  <si>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</si>
  <si>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</si>
  <si>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</si>
  <si>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</si>
  <si>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</si>
  <si>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</si>
  <si>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</si>
  <si>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</si>
  <si>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</si>
  <si>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</si>
  <si>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</si>
  <si>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</si>
  <si>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</si>
  <si>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</si>
  <si>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</si>
  <si>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</si>
  <si>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</si>
  <si>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</si>
  <si>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</si>
  <si>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</si>
  <si>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</si>
  <si>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</si>
  <si>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</si>
  <si>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</si>
  <si>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</si>
  <si>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</si>
  <si>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</si>
  <si>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</si>
  <si>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</si>
  <si>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</si>
  <si>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</si>
  <si>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</si>
  <si>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</si>
  <si>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</si>
  <si>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</si>
  <si>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</si>
  <si>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</si>
  <si>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</si>
  <si>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</si>
  <si>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</si>
  <si>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</si>
  <si>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</si>
  <si>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</si>
  <si>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</si>
  <si>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</si>
  <si>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</si>
  <si>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</si>
  <si>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</si>
  <si>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</si>
  <si>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</t>
  </si>
  <si>
    <t xml:space="preserve">        Fecha  : 05/07/2011</t>
  </si>
  <si>
    <t>Callao, 06 de  Julio del 2011</t>
  </si>
  <si>
    <t>s/m</t>
  </si>
  <si>
    <t>BONITO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</si>
</sst>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I13" sqref="I1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8.140625" style="0" customWidth="1"/>
    <col min="5" max="5" width="7.421875" style="0" customWidth="1"/>
    <col min="6" max="6" width="6.140625" style="0" customWidth="1"/>
    <col min="7" max="7" width="8.57421875" style="0" customWidth="1"/>
    <col min="8" max="8" width="6.28125" style="0" customWidth="1"/>
    <col min="9" max="9" width="8.00390625" style="0" customWidth="1"/>
    <col min="10" max="10" width="7.42187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8515625" style="0" customWidth="1"/>
    <col min="16" max="16" width="6.7109375" style="0" customWidth="1"/>
    <col min="17" max="17" width="9.28125" style="0" customWidth="1"/>
    <col min="18" max="18" width="6.28125" style="0" customWidth="1"/>
    <col min="19" max="19" width="8.57421875" style="0" customWidth="1"/>
    <col min="20" max="20" width="7.00390625" style="0" customWidth="1"/>
    <col min="21" max="21" width="8.8515625" style="0" customWidth="1"/>
    <col min="22" max="22" width="6.140625" style="0" customWidth="1"/>
    <col min="23" max="23" width="9.28125" style="0" customWidth="1"/>
    <col min="24" max="24" width="6.00390625" style="0" customWidth="1"/>
    <col min="25" max="25" width="8.8515625" style="0" customWidth="1"/>
    <col min="26" max="26" width="7.00390625" style="0" customWidth="1"/>
    <col min="27" max="27" width="7.8515625" style="0" customWidth="1"/>
    <col min="28" max="28" width="6.421875" style="0" customWidth="1"/>
    <col min="29" max="29" width="8.140625" style="0" customWidth="1"/>
    <col min="30" max="30" width="6.57421875" style="0" customWidth="1"/>
    <col min="31" max="31" width="9.28125" style="0" customWidth="1"/>
    <col min="32" max="32" width="7.71093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8.7109375" style="0" customWidth="1"/>
    <col min="38" max="38" width="7.140625" style="0" customWidth="1"/>
    <col min="39" max="39" width="9.42187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57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63</v>
      </c>
      <c r="AP6" s="95"/>
      <c r="AQ6" s="100"/>
    </row>
    <row r="7" spans="2:43" ht="18">
      <c r="B7" s="11" t="s">
        <v>3</v>
      </c>
      <c r="C7" s="12" t="s">
        <v>58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56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810</v>
      </c>
      <c r="R10" s="28">
        <v>0</v>
      </c>
      <c r="S10" s="28">
        <v>630</v>
      </c>
      <c r="T10" s="28">
        <v>0</v>
      </c>
      <c r="U10" s="28">
        <v>2080</v>
      </c>
      <c r="V10" s="28">
        <v>0</v>
      </c>
      <c r="W10" s="28">
        <v>4810</v>
      </c>
      <c r="X10" s="28">
        <v>0</v>
      </c>
      <c r="Y10" s="28">
        <v>4750</v>
      </c>
      <c r="Z10" s="28">
        <v>153</v>
      </c>
      <c r="AA10" s="28">
        <v>370</v>
      </c>
      <c r="AB10" s="28">
        <v>0</v>
      </c>
      <c r="AC10" s="28">
        <v>850</v>
      </c>
      <c r="AD10" s="28">
        <v>0</v>
      </c>
      <c r="AE10" s="28">
        <v>2834</v>
      </c>
      <c r="AF10" s="28">
        <v>51</v>
      </c>
      <c r="AG10" s="28">
        <v>1571</v>
      </c>
      <c r="AH10" s="28">
        <v>0</v>
      </c>
      <c r="AI10" s="28">
        <v>0</v>
      </c>
      <c r="AJ10" s="28">
        <v>0</v>
      </c>
      <c r="AK10" s="28">
        <v>3592</v>
      </c>
      <c r="AL10" s="28">
        <v>102</v>
      </c>
      <c r="AM10" s="28">
        <v>4357</v>
      </c>
      <c r="AN10" s="28">
        <v>0</v>
      </c>
      <c r="AO10" s="28">
        <f>SUMIF($C$9:$AN$9,"Ind",C10:AN10)</f>
        <v>26654</v>
      </c>
      <c r="AP10" s="28">
        <f>SUMIF($C$9:$AN$9,"I.Mad",C10:AN10)</f>
        <v>306</v>
      </c>
      <c r="AQ10" s="28">
        <f>SUM(AO10:AP10)</f>
        <v>26960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>
        <v>2</v>
      </c>
      <c r="R11" s="30" t="s">
        <v>29</v>
      </c>
      <c r="S11" s="30">
        <v>2</v>
      </c>
      <c r="T11" s="30" t="s">
        <v>29</v>
      </c>
      <c r="U11" s="30">
        <v>6</v>
      </c>
      <c r="V11" s="30" t="s">
        <v>29</v>
      </c>
      <c r="W11" s="30">
        <v>18</v>
      </c>
      <c r="X11" s="30" t="s">
        <v>29</v>
      </c>
      <c r="Y11" s="30">
        <v>20</v>
      </c>
      <c r="Z11" s="30">
        <v>2</v>
      </c>
      <c r="AA11" s="30">
        <v>2</v>
      </c>
      <c r="AB11" s="50" t="s">
        <v>29</v>
      </c>
      <c r="AC11" s="30">
        <v>5</v>
      </c>
      <c r="AD11" s="50" t="s">
        <v>29</v>
      </c>
      <c r="AE11" s="30">
        <v>11</v>
      </c>
      <c r="AF11" s="30">
        <v>1</v>
      </c>
      <c r="AG11" s="30">
        <v>7</v>
      </c>
      <c r="AH11" s="30" t="s">
        <v>29</v>
      </c>
      <c r="AI11" s="30" t="s">
        <v>29</v>
      </c>
      <c r="AJ11" s="30" t="s">
        <v>29</v>
      </c>
      <c r="AK11" s="30">
        <v>15</v>
      </c>
      <c r="AL11" s="30">
        <v>1</v>
      </c>
      <c r="AM11" s="30">
        <v>22</v>
      </c>
      <c r="AN11" s="30" t="s">
        <v>29</v>
      </c>
      <c r="AO11" s="28">
        <f>SUMIF($C$9:$AN$9,"Ind",C11:AN11)</f>
        <v>110</v>
      </c>
      <c r="AP11" s="28">
        <f>SUMIF($C$9:$AN$9,"I.Mad",C11:AN11)</f>
        <v>4</v>
      </c>
      <c r="AQ11" s="28">
        <f>SUM(AO11:AP11)</f>
        <v>114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>
        <v>2</v>
      </c>
      <c r="R12" s="30" t="s">
        <v>29</v>
      </c>
      <c r="S12" s="30">
        <v>1</v>
      </c>
      <c r="T12" s="30" t="s">
        <v>29</v>
      </c>
      <c r="U12" s="30">
        <v>3</v>
      </c>
      <c r="V12" s="30" t="s">
        <v>29</v>
      </c>
      <c r="W12" s="30">
        <v>9</v>
      </c>
      <c r="X12" s="30" t="s">
        <v>29</v>
      </c>
      <c r="Y12" s="30">
        <v>7</v>
      </c>
      <c r="Z12" s="28" t="s">
        <v>65</v>
      </c>
      <c r="AA12" s="30">
        <v>2</v>
      </c>
      <c r="AB12" s="50" t="s">
        <v>29</v>
      </c>
      <c r="AC12" s="30">
        <v>2</v>
      </c>
      <c r="AD12" s="50" t="s">
        <v>29</v>
      </c>
      <c r="AE12" s="30">
        <v>4</v>
      </c>
      <c r="AF12" s="30">
        <v>1</v>
      </c>
      <c r="AG12" s="30">
        <v>4</v>
      </c>
      <c r="AH12" s="30" t="s">
        <v>29</v>
      </c>
      <c r="AI12" s="30" t="s">
        <v>29</v>
      </c>
      <c r="AJ12" s="30" t="s">
        <v>29</v>
      </c>
      <c r="AK12" s="30">
        <v>7</v>
      </c>
      <c r="AL12" s="28" t="s">
        <v>65</v>
      </c>
      <c r="AM12" s="30">
        <v>4</v>
      </c>
      <c r="AN12" s="30" t="s">
        <v>29</v>
      </c>
      <c r="AO12" s="28">
        <f>SUMIF($C$9:$AN$9,"Ind",C12:AN12)</f>
        <v>45</v>
      </c>
      <c r="AP12" s="28">
        <f>SUMIF($C$9:$AN$9,"I.Mad",C12:AN12)</f>
        <v>1</v>
      </c>
      <c r="AQ12" s="28">
        <f>SUM(AO12:AP12)</f>
        <v>46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>
        <v>12</v>
      </c>
      <c r="R13" s="30" t="s">
        <v>29</v>
      </c>
      <c r="S13" s="30">
        <v>7</v>
      </c>
      <c r="T13" s="30" t="s">
        <v>29</v>
      </c>
      <c r="U13" s="30">
        <v>1</v>
      </c>
      <c r="V13" s="30" t="s">
        <v>29</v>
      </c>
      <c r="W13" s="30">
        <v>7</v>
      </c>
      <c r="X13" s="30" t="s">
        <v>29</v>
      </c>
      <c r="Y13" s="30">
        <v>4</v>
      </c>
      <c r="Z13" s="30" t="s">
        <v>29</v>
      </c>
      <c r="AA13" s="30">
        <v>3</v>
      </c>
      <c r="AB13" s="50" t="s">
        <v>29</v>
      </c>
      <c r="AC13" s="30">
        <v>3</v>
      </c>
      <c r="AD13" s="50" t="s">
        <v>29</v>
      </c>
      <c r="AE13" s="30">
        <v>4</v>
      </c>
      <c r="AF13" s="30">
        <v>1</v>
      </c>
      <c r="AG13" s="30">
        <v>13</v>
      </c>
      <c r="AH13" s="30" t="s">
        <v>29</v>
      </c>
      <c r="AI13" s="30" t="s">
        <v>29</v>
      </c>
      <c r="AJ13" s="30" t="s">
        <v>29</v>
      </c>
      <c r="AK13" s="30">
        <v>16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>
        <v>12.5</v>
      </c>
      <c r="R14" s="59" t="s">
        <v>29</v>
      </c>
      <c r="S14" s="59">
        <v>12.5</v>
      </c>
      <c r="T14" s="59" t="s">
        <v>29</v>
      </c>
      <c r="U14" s="59">
        <v>14</v>
      </c>
      <c r="V14" s="59" t="s">
        <v>29</v>
      </c>
      <c r="W14" s="59">
        <v>13.5</v>
      </c>
      <c r="X14" s="59" t="s">
        <v>29</v>
      </c>
      <c r="Y14" s="59">
        <v>13.5</v>
      </c>
      <c r="Z14" s="59" t="s">
        <v>29</v>
      </c>
      <c r="AA14" s="59">
        <v>14</v>
      </c>
      <c r="AB14" s="50" t="s">
        <v>29</v>
      </c>
      <c r="AC14" s="59">
        <v>13.5</v>
      </c>
      <c r="AD14" s="50" t="s">
        <v>29</v>
      </c>
      <c r="AE14" s="59">
        <v>13</v>
      </c>
      <c r="AF14" s="59">
        <v>13.5</v>
      </c>
      <c r="AG14" s="59">
        <v>13.5</v>
      </c>
      <c r="AH14" s="59" t="s">
        <v>29</v>
      </c>
      <c r="AI14" s="59" t="s">
        <v>29</v>
      </c>
      <c r="AJ14" s="59" t="s">
        <v>29</v>
      </c>
      <c r="AK14" s="59">
        <v>13.5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194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808</v>
      </c>
      <c r="Z22" s="54"/>
      <c r="AA22" s="54"/>
      <c r="AB22" s="54"/>
      <c r="AC22" s="30">
        <v>270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1272</v>
      </c>
      <c r="AP22" s="28">
        <f aca="true" t="shared" si="1" ref="AP22:AP35">SUMIF($C$9:$AN$9,"I.Mad",C22:AN22)</f>
        <v>0</v>
      </c>
      <c r="AQ22" s="28">
        <f aca="true" t="shared" si="2" ref="AQ22:AQ35">SUM(AO22:AP22)</f>
        <v>1272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206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257</v>
      </c>
      <c r="Z23" s="54"/>
      <c r="AA23" s="54"/>
      <c r="AB23" s="54"/>
      <c r="AC23" s="30">
        <v>30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493</v>
      </c>
      <c r="AP23" s="28">
        <f t="shared" si="1"/>
        <v>0</v>
      </c>
      <c r="AQ23" s="28">
        <f t="shared" si="2"/>
        <v>493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66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>
        <v>25</v>
      </c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25</v>
      </c>
      <c r="AP25" s="28">
        <f t="shared" si="1"/>
        <v>0</v>
      </c>
      <c r="AQ25" s="28">
        <f t="shared" si="2"/>
        <v>25</v>
      </c>
      <c r="AT25" s="80"/>
      <c r="AU25" s="80"/>
      <c r="AV25" s="80"/>
      <c r="AW25" s="80"/>
      <c r="AX25" s="80"/>
      <c r="AY25" s="80"/>
    </row>
    <row r="26" spans="2:51" ht="20.25">
      <c r="B26" s="57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400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810</v>
      </c>
      <c r="R36" s="28">
        <f t="shared" si="3"/>
        <v>0</v>
      </c>
      <c r="S36" s="28">
        <f t="shared" si="3"/>
        <v>630</v>
      </c>
      <c r="T36" s="28">
        <f t="shared" si="3"/>
        <v>0</v>
      </c>
      <c r="U36" s="28">
        <f t="shared" si="3"/>
        <v>2080</v>
      </c>
      <c r="V36" s="28">
        <f t="shared" si="3"/>
        <v>0</v>
      </c>
      <c r="W36" s="28">
        <f t="shared" si="3"/>
        <v>4810</v>
      </c>
      <c r="X36" s="28">
        <f t="shared" si="3"/>
        <v>0</v>
      </c>
      <c r="Y36" s="28">
        <f t="shared" si="3"/>
        <v>5840</v>
      </c>
      <c r="Z36" s="28">
        <f t="shared" si="3"/>
        <v>153</v>
      </c>
      <c r="AA36" s="28">
        <f t="shared" si="3"/>
        <v>370</v>
      </c>
      <c r="AB36" s="28">
        <f t="shared" si="3"/>
        <v>0</v>
      </c>
      <c r="AC36" s="28">
        <f t="shared" si="3"/>
        <v>1150</v>
      </c>
      <c r="AD36" s="28">
        <f t="shared" si="3"/>
        <v>0</v>
      </c>
      <c r="AE36" s="28">
        <f t="shared" si="3"/>
        <v>2834</v>
      </c>
      <c r="AF36" s="28">
        <f t="shared" si="3"/>
        <v>51</v>
      </c>
      <c r="AG36" s="28">
        <f t="shared" si="3"/>
        <v>1571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3592</v>
      </c>
      <c r="AL36" s="28">
        <f t="shared" si="3"/>
        <v>102</v>
      </c>
      <c r="AM36" s="28">
        <f t="shared" si="3"/>
        <v>4357</v>
      </c>
      <c r="AN36" s="28">
        <f t="shared" si="3"/>
        <v>0</v>
      </c>
      <c r="AO36" s="28">
        <f>SUM(AO10,AO16,AO22:AO35)</f>
        <v>28444</v>
      </c>
      <c r="AP36" s="28">
        <f>SUM(AP10,AP16,AP22:AP35)</f>
        <v>306</v>
      </c>
      <c r="AQ36" s="28">
        <f>SUM(AO36:AP36)</f>
        <v>28750</v>
      </c>
    </row>
    <row r="37" spans="2:43" ht="22.5" customHeight="1">
      <c r="B37" s="27" t="s">
        <v>51</v>
      </c>
      <c r="C37" s="62">
        <v>18.3</v>
      </c>
      <c r="D37" s="62"/>
      <c r="E37" s="62"/>
      <c r="F37" s="62"/>
      <c r="G37" s="62">
        <v>17.5</v>
      </c>
      <c r="H37" s="62"/>
      <c r="I37" s="62">
        <v>19.8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16.5</v>
      </c>
      <c r="V37" s="62"/>
      <c r="W37" s="62"/>
      <c r="X37" s="62"/>
      <c r="Y37" s="62">
        <v>16.6</v>
      </c>
      <c r="Z37" s="62"/>
      <c r="AA37" s="62"/>
      <c r="AB37" s="62"/>
      <c r="AC37" s="62">
        <v>17.7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2011-06-09T07:20:07Z</dcterms:modified>
  <cp:category/>
  <cp:version/>
  <cp:contentType/>
  <cp:contentStatus/>
</cp:coreProperties>
</file>