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<sst xmlns="http://schemas.openxmlformats.org/spreadsheetml/2006/main" count="379" uniqueCount="69">
  <si>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</si>
  <si>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</si>
  <si>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</si>
  <si>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</si>
  <si>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</si>
  <si>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</si>
  <si>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</si>
  <si>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</si>
  <si>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</si>
  <si>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</si>
  <si>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</si>
  <si>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</si>
  <si>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</si>
  <si>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</si>
  <si>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</si>
  <si>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</si>
  <si>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</si>
  <si>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</si>
  <si>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</si>
  <si>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</si>
  <si>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</si>
  <si>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</si>
  <si>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</si>
  <si>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</si>
  <si>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</si>
  <si>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</si>
  <si>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</si>
  <si>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</si>
  <si>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</si>
  <si>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</si>
  <si>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</si>
  <si>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</si>
  <si>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</si>
  <si>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</si>
  <si>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</si>
  <si>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</si>
  <si>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</si>
  <si>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</si>
  <si>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</si>
  <si>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</si>
  <si>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</si>
  <si>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</si>
  <si>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</si>
  <si>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</si>
  <si>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</si>
  <si>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</si>
  <si>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</si>
  <si>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</si>
  <si>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</si>
  <si>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</si>
  <si>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</si>
  <si>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</si>
  <si>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</si>
  <si>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</si>
  <si>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</si>
  <si>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</si>
  <si>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</si>
  <si>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</si>
  <si>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</si>
  <si>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</si>
  <si>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</si>
  <si>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</si>
  <si>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</si>
  <si>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</si>
  <si>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</si>
  <si>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</si>
  <si>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</si>
  <si>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05/06/2024</t>
  </si>
  <si>
    <t>Callao, 06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</si>
</sst>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Q29" sqref="Q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>
        <v>3</v>
      </c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633.91</v>
      </c>
      <c r="H12" s="24">
        <v>303.27499999999998</v>
      </c>
      <c r="I12" s="24">
        <v>12849.2</v>
      </c>
      <c r="J12" s="24">
        <v>580.22</v>
      </c>
      <c r="K12" s="24">
        <v>1145.4100000000001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1673.625</v>
      </c>
      <c r="Z12" s="24">
        <v>268.97000000000003</v>
      </c>
      <c r="AA12" s="24">
        <v>1812.62</v>
      </c>
      <c r="AB12" s="24">
        <v>72.444999999999993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199.51499999999999</v>
      </c>
      <c r="AN12" s="24">
        <v>190.065</v>
      </c>
      <c r="AO12" s="24">
        <f>SUMIF($C$11:$AN$11,"Ind",C12:AN12)</f>
        <v>18314.28</v>
      </c>
      <c r="AP12" s="24">
        <f>SUMIF($C$11:$AN$11,"I.Mad",C12:AN12)</f>
        <v>1414.9750000000001</v>
      </c>
      <c r="AQ12" s="24">
        <f>SUM(AO12:AP12)</f>
        <v>19729.254999999997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3</v>
      </c>
      <c r="H13" s="24">
        <v>1</v>
      </c>
      <c r="I13" s="24">
        <v>64</v>
      </c>
      <c r="J13" s="24">
        <v>7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>
        <v>6</v>
      </c>
      <c r="Z13" s="24">
        <v>3</v>
      </c>
      <c r="AA13" s="24">
        <v>8</v>
      </c>
      <c r="AB13" s="24">
        <v>1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9</v>
      </c>
      <c r="AN13" s="24">
        <v>7</v>
      </c>
      <c r="AO13" s="24">
        <f>SUMIF($C$11:$AN$11,"Ind*",C13:AN13)</f>
        <v>97</v>
      </c>
      <c r="AP13" s="24">
        <f>SUMIF($C$11:$AN$11,"I.Mad",C13:AN13)</f>
        <v>19</v>
      </c>
      <c r="AQ13" s="24">
        <f>SUM(AO13:AP13)</f>
        <v>116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3</v>
      </c>
      <c r="H14" s="24">
        <v>1</v>
      </c>
      <c r="I14" s="24">
        <v>18</v>
      </c>
      <c r="J14" s="24">
        <v>2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>
        <v>1</v>
      </c>
      <c r="Z14" s="24" t="s">
        <v>64</v>
      </c>
      <c r="AA14" s="24">
        <v>3</v>
      </c>
      <c r="AB14" s="24" t="s">
        <v>64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3</v>
      </c>
      <c r="AN14" s="24">
        <v>2</v>
      </c>
      <c r="AO14" s="24">
        <f>SUMIF($C$11:$AN$11,"Ind*",C14:AN14)</f>
        <v>28</v>
      </c>
      <c r="AP14" s="24">
        <f>SUMIF($C$11:$AN$11,"I.Mad",C14:AN14)</f>
        <v>5</v>
      </c>
      <c r="AQ14" s="24">
        <f>SUM(AO14:AP14)</f>
        <v>33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6.7168443655776997</v>
      </c>
      <c r="H15" s="24">
        <v>3.77358490566293</v>
      </c>
      <c r="I15" s="24">
        <v>3.7251650982467814</v>
      </c>
      <c r="J15" s="24">
        <v>4.9384151430976777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>
        <v>11.650485436891399</v>
      </c>
      <c r="Z15" s="24" t="s">
        <v>33</v>
      </c>
      <c r="AA15" s="24">
        <v>31.1681185063889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64.391944531619004</v>
      </c>
      <c r="AN15" s="24">
        <v>82.788060895411405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13</v>
      </c>
      <c r="H16" s="27">
        <v>13</v>
      </c>
      <c r="I16" s="27">
        <v>13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>
        <v>13</v>
      </c>
      <c r="Z16" s="27" t="s">
        <v>33</v>
      </c>
      <c r="AA16" s="27">
        <v>12.5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11.5</v>
      </c>
      <c r="AN16" s="27">
        <v>10.5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2.65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2.65</v>
      </c>
      <c r="AP25" s="24">
        <f t="shared" si="1"/>
        <v>0</v>
      </c>
      <c r="AQ25" s="32">
        <f t="shared" si="2"/>
        <v>2.65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>
        <v>0.17402000000000001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0.17402000000000001</v>
      </c>
      <c r="AP30" s="24">
        <f t="shared" si="1"/>
        <v>0</v>
      </c>
      <c r="AQ30" s="32">
        <f t="shared" si="2"/>
        <v>0.17402000000000001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633.91</v>
      </c>
      <c r="H41" s="32">
        <f>+SUM(H24:H40,H18,H12)</f>
        <v>303.27499999999998</v>
      </c>
      <c r="I41" s="32">
        <f>+SUM(I24:I40,I18,I12)</f>
        <v>12851.85</v>
      </c>
      <c r="J41" s="32">
        <f t="shared" si="3"/>
        <v>580.22</v>
      </c>
      <c r="K41" s="32">
        <f t="shared" si="3"/>
        <v>1145.4100000000001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1673.625</v>
      </c>
      <c r="Z41" s="32">
        <f t="shared" si="3"/>
        <v>268.97000000000003</v>
      </c>
      <c r="AA41" s="32">
        <f>+SUM(AA24:AA40,AA18,C12)</f>
        <v>0.17402000000000001</v>
      </c>
      <c r="AB41" s="32">
        <f t="shared" si="3"/>
        <v>72.444999999999993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199.51499999999999</v>
      </c>
      <c r="AN41" s="32">
        <f>+SUM(AN24:AN40,AN18,AN12)</f>
        <v>190.065</v>
      </c>
      <c r="AO41" s="32">
        <f>SUM(AO12,AO18,AO24:AO37)</f>
        <v>18317.104019999999</v>
      </c>
      <c r="AP41" s="32">
        <f>SUM(AP12,AP18,AP24:AP37)</f>
        <v>1414.9750000000001</v>
      </c>
      <c r="AQ41" s="32">
        <f t="shared" si="2"/>
        <v>19732.079019999997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2024-06-06T20:34:30Z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