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<sst xmlns="http://schemas.openxmlformats.org/spreadsheetml/2006/main" count="396" uniqueCount="69">
  <si>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</si>
  <si>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</si>
  <si>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</si>
  <si>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</si>
  <si>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</si>
  <si>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</si>
  <si>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</si>
  <si>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</si>
  <si>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</si>
  <si>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</si>
  <si>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</si>
  <si>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</si>
  <si>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</si>
  <si>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</si>
  <si>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</si>
  <si>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</si>
  <si>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</si>
  <si>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</si>
  <si>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</si>
  <si>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</si>
  <si>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</si>
  <si>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</si>
  <si>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</si>
  <si>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</si>
  <si>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</si>
  <si>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</si>
  <si>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</si>
  <si>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</si>
  <si>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</si>
  <si>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</si>
  <si>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</si>
  <si>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</si>
  <si>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</si>
  <si>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</si>
  <si>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</si>
  <si>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</si>
  <si>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</si>
  <si>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</si>
  <si>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</si>
  <si>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</si>
  <si>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</si>
  <si>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</si>
  <si>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</si>
  <si>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</si>
  <si>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</si>
  <si>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</si>
  <si>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</si>
  <si>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</si>
  <si>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</si>
  <si>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</si>
  <si>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</si>
  <si>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</si>
  <si>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</si>
  <si>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</si>
  <si>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</si>
  <si>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</si>
  <si>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</si>
  <si>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</si>
  <si>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</si>
  <si>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</si>
  <si>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</si>
  <si>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</si>
  <si>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</si>
  <si>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</si>
  <si>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</si>
  <si>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191-2023-PRODUCE, R.M.N°043-2023-PRODUCE</t>
  </si>
  <si>
    <t xml:space="preserve">        Fecha  : 05/06/2023</t>
  </si>
  <si>
    <t>Callao, 08 de junio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</si>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</sst>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3" zoomScaleNormal="23" workbookViewId="0">
      <selection activeCell="I29" sqref="I2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563.38499999999999</v>
      </c>
      <c r="F12" s="24">
        <v>2635.1049999999996</v>
      </c>
      <c r="G12" s="24">
        <v>8763.61</v>
      </c>
      <c r="H12" s="24">
        <v>250.75</v>
      </c>
      <c r="I12" s="24">
        <v>2677.2350000000001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162.52500000000001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12166.755000000001</v>
      </c>
      <c r="AP12" s="24">
        <f>SUMIF($C$11:$AN$11,"I.Mad",C12:AN12)</f>
        <v>2885.8549999999996</v>
      </c>
      <c r="AQ12" s="24">
        <f>SUM(AO12:AP12)</f>
        <v>15052.61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>
        <v>2</v>
      </c>
      <c r="F13" s="24">
        <v>36</v>
      </c>
      <c r="G13" s="24">
        <v>35</v>
      </c>
      <c r="H13" s="24">
        <v>5</v>
      </c>
      <c r="I13" s="24">
        <v>23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>
        <v>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63</v>
      </c>
      <c r="AP13" s="24">
        <f>SUMIF($C$11:$AN$11,"I.Mad",C13:AN13)</f>
        <v>41</v>
      </c>
      <c r="AQ13" s="24">
        <f>SUM(AO13:AP13)</f>
        <v>104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68</v>
      </c>
      <c r="F14" s="24">
        <v>4</v>
      </c>
      <c r="G14" s="24">
        <v>3</v>
      </c>
      <c r="H14" s="24" t="s">
        <v>68</v>
      </c>
      <c r="I14" s="24">
        <v>13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>
        <v>2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18</v>
      </c>
      <c r="AP14" s="24">
        <f>SUMIF($C$11:$AN$11,"I.Mad",C14:AN14)</f>
        <v>4</v>
      </c>
      <c r="AQ14" s="24">
        <f>SUM(AO14:AP14)</f>
        <v>22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>
        <v>69.2678918765113</v>
      </c>
      <c r="G15" s="24">
        <v>85.848068082030096</v>
      </c>
      <c r="H15" s="24" t="s">
        <v>33</v>
      </c>
      <c r="I15" s="24">
        <v>85.127746281851202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>
        <v>60.347552711006401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11</v>
      </c>
      <c r="G16" s="27">
        <v>9.5</v>
      </c>
      <c r="H16" s="27" t="s">
        <v>33</v>
      </c>
      <c r="I16" s="27">
        <v>9.5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>
        <v>11.5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563.38499999999999</v>
      </c>
      <c r="F41" s="33">
        <f t="shared" si="3"/>
        <v>2635.1049999999996</v>
      </c>
      <c r="G41" s="33">
        <f t="shared" si="3"/>
        <v>8763.61</v>
      </c>
      <c r="H41" s="33">
        <f t="shared" si="3"/>
        <v>250.75</v>
      </c>
      <c r="I41" s="33">
        <f t="shared" si="3"/>
        <v>2677.2350000000001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162.52500000000001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12166.755000000001</v>
      </c>
      <c r="AP41" s="33">
        <f>SUM(AP12,AP18,AP24:AP37)</f>
        <v>2885.8549999999996</v>
      </c>
      <c r="AQ41" s="33">
        <f t="shared" si="2"/>
        <v>15052.61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2023-06-08T18:28:09Z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