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\Documents\Seguimiento\Porcentas\PORCENTA15\Junio\"/>
    </mc:Choice>
  </mc:AlternateContent>
  <bookViews>
    <workbookView xWindow="0" yWindow="0" windowWidth="19200" windowHeight="1099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P25" i="5" l="1"/>
  <c r="AN38" i="5" l="1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Q37" i="5" s="1"/>
  <c r="AQ36" i="5"/>
  <c r="AP36" i="5"/>
  <c r="AO36" i="5"/>
  <c r="AP35" i="5"/>
  <c r="AO35" i="5"/>
  <c r="AQ35" i="5"/>
  <c r="AQ34" i="5"/>
  <c r="AP34" i="5"/>
  <c r="AO34" i="5"/>
  <c r="AP33" i="5"/>
  <c r="AO33" i="5"/>
  <c r="AQ33" i="5" s="1"/>
  <c r="AP32" i="5"/>
  <c r="AO32" i="5"/>
  <c r="AP31" i="5"/>
  <c r="AO31" i="5"/>
  <c r="AP30" i="5"/>
  <c r="AO30" i="5"/>
  <c r="AQ30" i="5" s="1"/>
  <c r="AP29" i="5"/>
  <c r="AO29" i="5"/>
  <c r="AQ29" i="5" s="1"/>
  <c r="AP28" i="5"/>
  <c r="AO28" i="5"/>
  <c r="AQ28" i="5" s="1"/>
  <c r="AP27" i="5"/>
  <c r="AO27" i="5"/>
  <c r="AQ27" i="5" s="1"/>
  <c r="AP26" i="5"/>
  <c r="AO26" i="5"/>
  <c r="AP24" i="5"/>
  <c r="AO24" i="5"/>
  <c r="AQ24" i="5" s="1"/>
  <c r="AQ20" i="5"/>
  <c r="AP20" i="5"/>
  <c r="AO20" i="5"/>
  <c r="AQ19" i="5"/>
  <c r="AP19" i="5"/>
  <c r="AO19" i="5"/>
  <c r="AP18" i="5"/>
  <c r="AO18" i="5"/>
  <c r="AQ18" i="5" s="1"/>
  <c r="AP14" i="5"/>
  <c r="AO14" i="5"/>
  <c r="AP13" i="5"/>
  <c r="AO13" i="5"/>
  <c r="AP12" i="5"/>
  <c r="AO12" i="5"/>
  <c r="AQ32" i="5" l="1"/>
  <c r="AQ31" i="5"/>
  <c r="AQ26" i="5"/>
  <c r="AQ13" i="5"/>
  <c r="AQ12" i="5"/>
  <c r="AQ14" i="5"/>
  <c r="AP38" i="5"/>
  <c r="AM38" i="5" l="1"/>
  <c r="AO25" i="5"/>
  <c r="AO38" i="5" l="1"/>
  <c r="AQ38" i="5" s="1"/>
  <c r="AQ25" i="5"/>
</calcChain>
</file>

<file path=xl/sharedStrings.xml><?xml version="1.0" encoding="utf-8"?>
<sst xmlns="http://schemas.openxmlformats.org/spreadsheetml/2006/main" count="347" uniqueCount="66">
  <si>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</si>
  <si>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</si>
  <si>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</si>
  <si>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</si>
  <si>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</si>
  <si>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</si>
  <si>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</si>
  <si>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</si>
  <si>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</si>
  <si>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</si>
  <si>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</si>
  <si>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</si>
  <si>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</si>
  <si>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</si>
  <si>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</si>
  <si>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</si>
  <si>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</si>
  <si>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</si>
  <si>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</si>
  <si>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</si>
  <si>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</si>
  <si>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</si>
  <si>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</si>
  <si>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</si>
  <si>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</si>
  <si>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</si>
  <si>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</si>
  <si>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</si>
  <si>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</si>
  <si>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</si>
  <si>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</si>
  <si>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</si>
  <si>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</si>
  <si>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</si>
  <si>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</si>
  <si>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</si>
  <si>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</si>
  <si>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</si>
  <si>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</si>
  <si>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</si>
  <si>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</si>
  <si>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</si>
  <si>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</si>
  <si>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</si>
  <si>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</si>
  <si>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</si>
  <si>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</si>
  <si>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</si>
  <si>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</si>
  <si>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</si>
  <si>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</si>
  <si>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</si>
  <si>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</si>
  <si>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</si>
  <si>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</si>
  <si>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</si>
  <si>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</si>
  <si>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</si>
  <si>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GCQ/mfm/due/jsr</t>
  </si>
  <si>
    <t>MERLUZA</t>
  </si>
  <si>
    <t>POTA</t>
  </si>
  <si>
    <t>S/M</t>
  </si>
  <si>
    <t xml:space="preserve">        Fecha  : 05/06/2015</t>
  </si>
  <si>
    <t>Callao, 08 de junio del 2015</t>
  </si>
  <si>
    <t>Callao</t>
  </si>
  <si>
    <t>R.M.Nº 003-2015-PRODUCE, R.M.N°056-2015 PRODUCE, R.M.N°078-2015 PRODUCE, R.M.N°082-2015 PRODUCE, R.M.N°098-2015 PRODUCE, R.M.N°179-2015 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</si>
</sst>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0" fillId="0" borderId="0"/>
    <xf numFmtId="0" fontId="26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9" applyNumberFormat="1" applyFont="1" applyBorder="1" applyAlignment="1">
      <alignment horizontal="center"/>
    </xf>
    <xf numFmtId="1" fontId="11" fillId="0" borderId="0" xfId="9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9" applyNumberFormat="1" applyFont="1" applyFill="1" applyBorder="1" applyProtection="1">
      <protection locked="0"/>
    </xf>
    <xf numFmtId="1" fontId="18" fillId="0" borderId="0" xfId="9" applyNumberFormat="1" applyFont="1" applyFill="1" applyBorder="1" applyAlignment="1" applyProtection="1">
      <protection locked="0"/>
    </xf>
    <xf numFmtId="1" fontId="18" fillId="0" borderId="0" xfId="9" applyNumberFormat="1" applyFont="1" applyFill="1" applyBorder="1" applyAlignment="1" applyProtection="1">
      <alignment horizontal="right"/>
      <protection locked="0"/>
    </xf>
    <xf numFmtId="1" fontId="18" fillId="0" borderId="0" xfId="9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1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0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2" fontId="15" fillId="0" borderId="5" xfId="0" applyNumberFormat="1" applyFont="1" applyBorder="1" applyAlignment="1">
      <alignment horizontal="center"/>
    </xf>
    <xf numFmtId="1" fontId="28" fillId="0" borderId="0" xfId="9" applyNumberFormat="1" applyFont="1" applyBorder="1" applyAlignment="1">
      <alignment horizontal="center"/>
    </xf>
    <xf numFmtId="1" fontId="28" fillId="0" borderId="0" xfId="9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4" xfId="0" quotePrefix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1">
    <cellStyle name="Euro" xfId="1"/>
    <cellStyle name="Hipervínculo 2" xfId="2"/>
    <cellStyle name="Millares 2" xfId="3"/>
    <cellStyle name="Normal" xfId="0" builtinId="0"/>
    <cellStyle name="Normal 2 2" xfId="4"/>
    <cellStyle name="Normal 2 3" xfId="5"/>
    <cellStyle name="Normal 3 2" xfId="6"/>
    <cellStyle name="Normal 3 3" xfId="7"/>
    <cellStyle name="Normal 4" xfId="8"/>
    <cellStyle name="Normal_buscando error2" xfId="9"/>
    <cellStyle name="Normal_D_S_M9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8"/>
  <sheetViews>
    <sheetView tabSelected="1" topLeftCell="M1" zoomScale="25" zoomScaleNormal="39" workbookViewId="0">
      <selection activeCell="Q25" sqref="Q25:X2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9" width="21.5703125" style="2" customWidth="1"/>
    <col min="20" max="20" width="24.42578125" style="2" customWidth="1"/>
    <col min="21" max="21" width="19.28515625" style="2" customWidth="1"/>
    <col min="22" max="22" width="21.5703125" style="2" customWidth="1"/>
    <col min="23" max="23" width="21.85546875" style="2" customWidth="1"/>
    <col min="24" max="24" width="22.7109375" style="2" customWidth="1"/>
    <col min="25" max="26" width="19.85546875" style="2" customWidth="1"/>
    <col min="27" max="27" width="20.85546875" style="2" customWidth="1"/>
    <col min="28" max="28" width="19.28515625" style="2" customWidth="1"/>
    <col min="29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5" t="s">
        <v>55</v>
      </c>
    </row>
    <row r="2" spans="2:48" ht="30" x14ac:dyDescent="0.4">
      <c r="B2" s="96" t="s">
        <v>56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8" t="s">
        <v>49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45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42</v>
      </c>
      <c r="AN6" s="119"/>
      <c r="AO6" s="119"/>
      <c r="AP6" s="119"/>
      <c r="AQ6" s="119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0"/>
      <c r="AP7" s="120"/>
      <c r="AQ7" s="120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62</v>
      </c>
      <c r="AP8" s="121"/>
      <c r="AQ8" s="121"/>
    </row>
    <row r="9" spans="2:48" ht="21.75" customHeight="1" x14ac:dyDescent="0.4">
      <c r="B9" s="15" t="s">
        <v>2</v>
      </c>
      <c r="C9" s="12" t="s">
        <v>65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8" s="92" customFormat="1" ht="36" customHeight="1" x14ac:dyDescent="0.4">
      <c r="B10" s="90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23" t="s">
        <v>57</v>
      </c>
      <c r="J10" s="124"/>
      <c r="K10" s="124" t="s">
        <v>7</v>
      </c>
      <c r="L10" s="124"/>
      <c r="M10" s="125" t="s">
        <v>8</v>
      </c>
      <c r="N10" s="126"/>
      <c r="O10" s="115" t="s">
        <v>9</v>
      </c>
      <c r="P10" s="122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13</v>
      </c>
      <c r="X10" s="114"/>
      <c r="Y10" s="115" t="s">
        <v>64</v>
      </c>
      <c r="Z10" s="114"/>
      <c r="AA10" s="116" t="s">
        <v>43</v>
      </c>
      <c r="AB10" s="117"/>
      <c r="AC10" s="113" t="s">
        <v>14</v>
      </c>
      <c r="AD10" s="114"/>
      <c r="AE10" s="113" t="s">
        <v>50</v>
      </c>
      <c r="AF10" s="114"/>
      <c r="AG10" s="113" t="s">
        <v>51</v>
      </c>
      <c r="AH10" s="114"/>
      <c r="AI10" s="113" t="s">
        <v>41</v>
      </c>
      <c r="AJ10" s="114"/>
      <c r="AK10" s="113" t="s">
        <v>52</v>
      </c>
      <c r="AL10" s="114"/>
      <c r="AM10" s="115" t="s">
        <v>53</v>
      </c>
      <c r="AN10" s="114"/>
      <c r="AO10" s="111" t="s">
        <v>15</v>
      </c>
      <c r="AP10" s="112"/>
      <c r="AQ10" s="91" t="s">
        <v>16</v>
      </c>
      <c r="AT10" s="93"/>
    </row>
    <row r="11" spans="2:48" s="46" customFormat="1" ht="36" customHeight="1" x14ac:dyDescent="0.55000000000000004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8" ht="50.25" customHeight="1" x14ac:dyDescent="0.55000000000000004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250</v>
      </c>
      <c r="R12" s="53">
        <v>422</v>
      </c>
      <c r="S12" s="53">
        <v>490</v>
      </c>
      <c r="T12" s="53">
        <v>1814</v>
      </c>
      <c r="U12" s="53">
        <v>150</v>
      </c>
      <c r="V12" s="53">
        <v>860</v>
      </c>
      <c r="W12" s="53">
        <v>260</v>
      </c>
      <c r="X12" s="53">
        <v>200</v>
      </c>
      <c r="Y12" s="53">
        <v>96.55</v>
      </c>
      <c r="Z12" s="53">
        <v>276.86500000000001</v>
      </c>
      <c r="AA12" s="53">
        <v>5470</v>
      </c>
      <c r="AB12" s="53">
        <v>0</v>
      </c>
      <c r="AC12" s="53">
        <v>8450</v>
      </c>
      <c r="AD12" s="53">
        <v>0</v>
      </c>
      <c r="AE12" s="53">
        <v>2181</v>
      </c>
      <c r="AF12" s="53">
        <v>96</v>
      </c>
      <c r="AG12" s="53">
        <v>1743</v>
      </c>
      <c r="AH12" s="53">
        <v>0</v>
      </c>
      <c r="AI12" s="53">
        <v>0</v>
      </c>
      <c r="AJ12" s="53">
        <v>0</v>
      </c>
      <c r="AK12" s="53">
        <v>2885</v>
      </c>
      <c r="AL12" s="53">
        <v>0</v>
      </c>
      <c r="AM12" s="53">
        <v>1829</v>
      </c>
      <c r="AN12" s="53">
        <v>128</v>
      </c>
      <c r="AO12" s="54">
        <f>SUMIF($C$11:$AN$11,"I.Mad",B12:AM12)</f>
        <v>23804.55</v>
      </c>
      <c r="AP12" s="54">
        <f>SUMIF($C$11:$AN$11,"I.Mad",C12:AN12)</f>
        <v>3796.8649999999998</v>
      </c>
      <c r="AQ12" s="54">
        <f>SUM(AO12:AP12)</f>
        <v>27601.415000000001</v>
      </c>
      <c r="AS12" s="27"/>
      <c r="AT12" s="63"/>
    </row>
    <row r="13" spans="2:48" ht="50.25" customHeight="1" x14ac:dyDescent="0.55000000000000004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>
        <v>3</v>
      </c>
      <c r="R13" s="55">
        <v>12</v>
      </c>
      <c r="S13" s="55">
        <v>4</v>
      </c>
      <c r="T13" s="55">
        <v>63</v>
      </c>
      <c r="U13" s="55">
        <v>1</v>
      </c>
      <c r="V13" s="55">
        <v>26</v>
      </c>
      <c r="W13" s="55">
        <v>2</v>
      </c>
      <c r="X13" s="55">
        <v>3</v>
      </c>
      <c r="Y13" s="55">
        <v>1</v>
      </c>
      <c r="Z13" s="55">
        <v>6</v>
      </c>
      <c r="AA13" s="55">
        <v>23</v>
      </c>
      <c r="AB13" s="55" t="s">
        <v>21</v>
      </c>
      <c r="AC13" s="55">
        <v>40</v>
      </c>
      <c r="AD13" s="55" t="s">
        <v>21</v>
      </c>
      <c r="AE13" s="55">
        <v>11</v>
      </c>
      <c r="AF13" s="55">
        <v>2</v>
      </c>
      <c r="AG13" s="55">
        <v>8</v>
      </c>
      <c r="AH13" s="55" t="s">
        <v>21</v>
      </c>
      <c r="AI13" s="55" t="s">
        <v>21</v>
      </c>
      <c r="AJ13" s="55" t="s">
        <v>21</v>
      </c>
      <c r="AK13" s="55">
        <v>15</v>
      </c>
      <c r="AL13" s="55" t="s">
        <v>21</v>
      </c>
      <c r="AM13" s="55">
        <v>22</v>
      </c>
      <c r="AN13" s="55">
        <v>3</v>
      </c>
      <c r="AO13" s="54">
        <f>SUMIF($C$11:$AN$11,"Ind",C13:AN13)</f>
        <v>130</v>
      </c>
      <c r="AP13" s="54">
        <f>SUMIF($C$11:$AN$11,"I.Mad",C13:AN13)</f>
        <v>115</v>
      </c>
      <c r="AQ13" s="54">
        <f>SUM(AO13:AP13)</f>
        <v>245</v>
      </c>
      <c r="AT13" s="20"/>
      <c r="AU13" s="20"/>
      <c r="AV13" s="20"/>
    </row>
    <row r="14" spans="2:48" ht="50.25" customHeight="1" x14ac:dyDescent="0.55000000000000004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>
        <v>2</v>
      </c>
      <c r="R14" s="55">
        <v>4</v>
      </c>
      <c r="S14" s="55" t="s">
        <v>61</v>
      </c>
      <c r="T14" s="55">
        <v>8</v>
      </c>
      <c r="U14" s="55">
        <v>1</v>
      </c>
      <c r="V14" s="55">
        <v>5</v>
      </c>
      <c r="W14" s="55" t="s">
        <v>61</v>
      </c>
      <c r="X14" s="55">
        <v>3</v>
      </c>
      <c r="Y14" s="55" t="s">
        <v>61</v>
      </c>
      <c r="Z14" s="55">
        <v>3</v>
      </c>
      <c r="AA14" s="55">
        <v>5</v>
      </c>
      <c r="AB14" s="55" t="s">
        <v>21</v>
      </c>
      <c r="AC14" s="55">
        <v>8</v>
      </c>
      <c r="AD14" s="55" t="s">
        <v>21</v>
      </c>
      <c r="AE14" s="55">
        <v>4</v>
      </c>
      <c r="AF14" s="55">
        <v>1</v>
      </c>
      <c r="AG14" s="55">
        <v>4</v>
      </c>
      <c r="AH14" s="55" t="s">
        <v>21</v>
      </c>
      <c r="AI14" s="55" t="s">
        <v>21</v>
      </c>
      <c r="AJ14" s="55" t="s">
        <v>21</v>
      </c>
      <c r="AK14" s="55">
        <v>5</v>
      </c>
      <c r="AL14" s="55" t="s">
        <v>21</v>
      </c>
      <c r="AM14" s="55">
        <v>8</v>
      </c>
      <c r="AN14" s="55">
        <v>1</v>
      </c>
      <c r="AO14" s="54">
        <f>SUMIF($C$11:$AN$11,"Ind",C14:AN14)</f>
        <v>37</v>
      </c>
      <c r="AP14" s="54">
        <f>SUMIF($C$11:$AN$11,"I.Mad",C14:AN14)</f>
        <v>25</v>
      </c>
      <c r="AQ14" s="54">
        <f>SUM(AO14:AP14)</f>
        <v>62</v>
      </c>
      <c r="AT14" s="20"/>
      <c r="AU14" s="20"/>
      <c r="AV14" s="20"/>
    </row>
    <row r="15" spans="2:48" ht="50.25" customHeight="1" x14ac:dyDescent="0.55000000000000004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>
        <v>27.652049971201425</v>
      </c>
      <c r="R15" s="55">
        <v>0.82981595666835928</v>
      </c>
      <c r="S15" s="55" t="s">
        <v>21</v>
      </c>
      <c r="T15" s="55">
        <v>3.4036181588344188</v>
      </c>
      <c r="U15" s="55">
        <v>0</v>
      </c>
      <c r="V15" s="55">
        <v>0</v>
      </c>
      <c r="W15" s="55" t="s">
        <v>21</v>
      </c>
      <c r="X15" s="55">
        <v>0.47902735580688</v>
      </c>
      <c r="Y15" s="55" t="s">
        <v>21</v>
      </c>
      <c r="Z15" s="55">
        <v>0</v>
      </c>
      <c r="AA15" s="55">
        <v>18.055106792539831</v>
      </c>
      <c r="AB15" s="55" t="s">
        <v>21</v>
      </c>
      <c r="AC15" s="55">
        <v>31.872749914935476</v>
      </c>
      <c r="AD15" s="55" t="s">
        <v>21</v>
      </c>
      <c r="AE15" s="55">
        <v>36.379995295947758</v>
      </c>
      <c r="AF15" s="55">
        <v>35.978835978835974</v>
      </c>
      <c r="AG15" s="55">
        <v>30.440526279740581</v>
      </c>
      <c r="AH15" s="55" t="s">
        <v>21</v>
      </c>
      <c r="AI15" s="55" t="s">
        <v>21</v>
      </c>
      <c r="AJ15" s="55" t="s">
        <v>21</v>
      </c>
      <c r="AK15" s="55">
        <v>9.6972063550598335</v>
      </c>
      <c r="AL15" s="55" t="s">
        <v>21</v>
      </c>
      <c r="AM15" s="55">
        <v>33.023515914689739</v>
      </c>
      <c r="AN15" s="55">
        <v>25.520833333333332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>
        <v>12.5</v>
      </c>
      <c r="R16" s="61">
        <v>13</v>
      </c>
      <c r="S16" s="61" t="s">
        <v>21</v>
      </c>
      <c r="T16" s="61">
        <v>13</v>
      </c>
      <c r="U16" s="61">
        <v>13.5</v>
      </c>
      <c r="V16" s="61">
        <v>13.5</v>
      </c>
      <c r="W16" s="61" t="s">
        <v>21</v>
      </c>
      <c r="X16" s="61">
        <v>14</v>
      </c>
      <c r="Y16" s="55" t="s">
        <v>21</v>
      </c>
      <c r="Z16" s="61">
        <v>13</v>
      </c>
      <c r="AA16" s="61">
        <v>13</v>
      </c>
      <c r="AB16" s="61" t="s">
        <v>21</v>
      </c>
      <c r="AC16" s="61">
        <v>12</v>
      </c>
      <c r="AD16" s="61" t="s">
        <v>21</v>
      </c>
      <c r="AE16" s="61">
        <v>12</v>
      </c>
      <c r="AF16" s="61">
        <v>12</v>
      </c>
      <c r="AG16" s="61">
        <v>13</v>
      </c>
      <c r="AH16" s="61" t="s">
        <v>21</v>
      </c>
      <c r="AI16" s="61" t="s">
        <v>21</v>
      </c>
      <c r="AJ16" s="61" t="s">
        <v>21</v>
      </c>
      <c r="AK16" s="61">
        <v>13</v>
      </c>
      <c r="AL16" s="61" t="s">
        <v>21</v>
      </c>
      <c r="AM16" s="61">
        <v>12.5</v>
      </c>
      <c r="AN16" s="61">
        <v>12.5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58">
        <v>1.101</v>
      </c>
      <c r="R25" s="58">
        <v>3.1829999999999998</v>
      </c>
      <c r="S25" s="58"/>
      <c r="T25" s="58"/>
      <c r="U25" s="58">
        <v>2.7</v>
      </c>
      <c r="V25" s="58">
        <v>2.16</v>
      </c>
      <c r="W25" s="58"/>
      <c r="X25" s="58">
        <v>14.25</v>
      </c>
      <c r="Y25" s="100"/>
      <c r="Z25" s="100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3.8010000000000002</v>
      </c>
      <c r="AP25" s="58">
        <f>SUMIF($C$11:$AN$11,"I.Mad",C25:AN25)</f>
        <v>19.593</v>
      </c>
      <c r="AQ25" s="58">
        <f>SUM(AO25:AP25)</f>
        <v>23.393999999999998</v>
      </c>
      <c r="AT25" s="20"/>
      <c r="AU25" s="20"/>
      <c r="AV25" s="20"/>
    </row>
    <row r="26" spans="2:48" ht="50.25" customHeight="1" x14ac:dyDescent="0.55000000000000004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75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5" t="s">
        <v>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5" t="s">
        <v>60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7" t="s">
        <v>38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251.101</v>
      </c>
      <c r="R38" s="58">
        <f t="shared" si="3"/>
        <v>425.18299999999999</v>
      </c>
      <c r="S38" s="58">
        <f t="shared" si="3"/>
        <v>490</v>
      </c>
      <c r="T38" s="58">
        <f t="shared" si="3"/>
        <v>1814</v>
      </c>
      <c r="U38" s="58">
        <f t="shared" si="3"/>
        <v>152.69999999999999</v>
      </c>
      <c r="V38" s="58">
        <f t="shared" si="3"/>
        <v>862.16</v>
      </c>
      <c r="W38" s="58">
        <f t="shared" si="3"/>
        <v>260</v>
      </c>
      <c r="X38" s="58">
        <f t="shared" si="3"/>
        <v>214.25</v>
      </c>
      <c r="Y38" s="58">
        <f>+SUM(Y12,Y18,Y24:Y37)</f>
        <v>96.55</v>
      </c>
      <c r="Z38" s="58">
        <f>+SUM(Z12,Z18,Z24:Z37)</f>
        <v>276.86500000000001</v>
      </c>
      <c r="AA38" s="58">
        <f>+SUM(AA12,AA18,AA24:AA37)</f>
        <v>5470</v>
      </c>
      <c r="AB38" s="58">
        <f t="shared" ref="AB38:AN38" si="4">+SUM(AB12,AB18,AB24:AB37)</f>
        <v>0</v>
      </c>
      <c r="AC38" s="58">
        <f>+SUM(AC12,AC18,AC24:AC37)</f>
        <v>8450</v>
      </c>
      <c r="AD38" s="58">
        <f t="shared" si="4"/>
        <v>0</v>
      </c>
      <c r="AE38" s="58">
        <f t="shared" si="4"/>
        <v>2181</v>
      </c>
      <c r="AF38" s="58">
        <f t="shared" si="4"/>
        <v>96</v>
      </c>
      <c r="AG38" s="58">
        <f t="shared" si="4"/>
        <v>1743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2885</v>
      </c>
      <c r="AL38" s="58">
        <f t="shared" si="4"/>
        <v>0</v>
      </c>
      <c r="AM38" s="58">
        <f>+SUM(AM12,AM18,AM24:AM37)</f>
        <v>1829</v>
      </c>
      <c r="AN38" s="58">
        <f t="shared" si="4"/>
        <v>128</v>
      </c>
      <c r="AO38" s="58">
        <f>SUM(AO12,AO18,AO24:AO37)</f>
        <v>23808.350999999999</v>
      </c>
      <c r="AP38" s="58">
        <f>SUM(AP12,AP18,AP24:AP37)</f>
        <v>3816.4579999999996</v>
      </c>
      <c r="AQ38" s="58">
        <f>SUM(AO38:AP38)</f>
        <v>27624.808999999997</v>
      </c>
    </row>
    <row r="39" spans="2:43" ht="50.25" customHeight="1" x14ac:dyDescent="0.55000000000000004">
      <c r="B39" s="84" t="s">
        <v>44</v>
      </c>
      <c r="C39" s="25"/>
      <c r="D39" s="25"/>
      <c r="E39" s="25"/>
      <c r="F39" s="60"/>
      <c r="G39" s="94">
        <v>21.5</v>
      </c>
      <c r="H39" s="94"/>
      <c r="I39" s="94">
        <v>22.3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17.399999999999999</v>
      </c>
      <c r="AN39" s="35"/>
      <c r="AO39" s="26"/>
      <c r="AP39" s="26"/>
      <c r="AQ39" s="9"/>
    </row>
    <row r="40" spans="2:43" x14ac:dyDescent="0.3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58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10"/>
      <c r="E45" s="99"/>
      <c r="F45" s="109"/>
      <c r="G45" s="99"/>
      <c r="H45" s="99"/>
      <c r="I45" s="99"/>
      <c r="J45" s="101"/>
      <c r="K45" s="102"/>
      <c r="L45" s="102"/>
      <c r="M45" s="102"/>
      <c r="N45" s="102"/>
      <c r="O45" s="103"/>
      <c r="P45" s="104"/>
      <c r="Q45" s="105"/>
      <c r="R45" s="106"/>
      <c r="S45" s="107"/>
      <c r="T45" s="106"/>
      <c r="U45" s="108"/>
      <c r="V45" s="106"/>
      <c r="W45" s="106"/>
      <c r="X45" s="107"/>
      <c r="Y45" s="106"/>
      <c r="Z45" s="106"/>
      <c r="AA45" s="106"/>
      <c r="AB45" s="106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  <row r="58" spans="13:30" x14ac:dyDescent="0.35">
      <c r="V58" s="2" t="s">
        <v>0</v>
      </c>
    </row>
  </sheetData>
  <mergeCells count="25">
    <mergeCell ref="E10:F10"/>
    <mergeCell ref="C10:D10"/>
    <mergeCell ref="Y10:Z10"/>
    <mergeCell ref="O10:P10"/>
    <mergeCell ref="Q10:R10"/>
    <mergeCell ref="I10:J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honeticPr fontId="17" type="noConversion"/>
  <printOptions horizontalCentered="1" verticalCentered="1"/>
  <pageMargins left="0" right="0" top="0" bottom="0" header="0" footer="0"/>
  <pageSetup paperSize="9" scale="1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mfranco</cp:lastModifiedBy>
  <cp:lastPrinted>2015-05-19T20:15:03Z</cp:lastPrinted>
  <dcterms:created xsi:type="dcterms:W3CDTF">2008-10-21T17:58:04Z</dcterms:created>
  <dcterms:modified xsi:type="dcterms:W3CDTF">2015-06-08T17:06:29Z</dcterms:modified>
</cp:coreProperties>
</file>