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<sst xmlns="http://schemas.openxmlformats.org/spreadsheetml/2006/main" count="352" uniqueCount="69">
  <si>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</si>
  <si>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</si>
  <si>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</si>
  <si>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</si>
  <si>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</si>
  <si>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</si>
  <si>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</si>
  <si>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</si>
  <si>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</si>
  <si>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</si>
  <si>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</si>
  <si>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</si>
  <si>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</si>
  <si>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</si>
  <si>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</si>
  <si>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</si>
  <si>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</si>
  <si>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</si>
  <si>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</si>
  <si>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</si>
  <si>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</si>
  <si>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</si>
  <si>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</si>
  <si>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</si>
  <si>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</si>
  <si>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</si>
  <si>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</si>
  <si>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</si>
  <si>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</si>
  <si>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</si>
  <si>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</si>
  <si>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</si>
  <si>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</si>
  <si>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</si>
  <si>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</si>
  <si>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</si>
  <si>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</si>
  <si>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</si>
  <si>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</si>
  <si>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</si>
  <si>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</si>
  <si>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</si>
  <si>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</si>
  <si>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</si>
  <si>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</si>
  <si>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</si>
  <si>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</si>
  <si>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</si>
  <si>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</si>
  <si>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</si>
  <si>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</si>
  <si>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</si>
  <si>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</si>
  <si>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</si>
  <si>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</si>
  <si>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</si>
  <si>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</si>
  <si>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</si>
  <si>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</si>
  <si>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</si>
  <si>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</si>
  <si>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</si>
  <si>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</si>
  <si>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</si>
  <si>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</si>
  <si>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>SM</t>
  </si>
  <si>
    <t xml:space="preserve">CIFRAS PRELIMINARES \ PARA USO CIENTÍFICO  </t>
  </si>
  <si>
    <t>Callao,06 de mayo del 2024</t>
  </si>
  <si>
    <t xml:space="preserve">        Fecha  : 05/05/2024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</si>
</sst>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1" zoomScale="22" zoomScaleNormal="22" workbookViewId="0">
      <selection activeCell="J28" sqref="J28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50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68</v>
      </c>
      <c r="AP8" s="60"/>
      <c r="AQ8" s="60"/>
    </row>
    <row r="9" spans="2:50" ht="28.2" x14ac:dyDescent="0.5">
      <c r="B9" s="4" t="s">
        <v>6</v>
      </c>
      <c r="C9" s="10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1598.61</v>
      </c>
      <c r="F12" s="24">
        <v>1090</v>
      </c>
      <c r="G12" s="24">
        <v>9040.61</v>
      </c>
      <c r="H12" s="24">
        <v>7565.0550000000003</v>
      </c>
      <c r="I12" s="24">
        <v>2392.5549999999998</v>
      </c>
      <c r="J12" s="24">
        <v>6945.7449999999999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3048.895</v>
      </c>
      <c r="R12" s="24">
        <v>0</v>
      </c>
      <c r="S12" s="24">
        <v>3405.4250000000002</v>
      </c>
      <c r="T12" s="24">
        <v>249.91499999999999</v>
      </c>
      <c r="U12" s="24">
        <v>1320.17</v>
      </c>
      <c r="V12" s="24">
        <v>674.55499999999995</v>
      </c>
      <c r="W12" s="24">
        <v>4539.13</v>
      </c>
      <c r="X12" s="24">
        <v>168.815</v>
      </c>
      <c r="Y12" s="24">
        <v>3896.82</v>
      </c>
      <c r="Z12" s="24">
        <v>1211.08</v>
      </c>
      <c r="AA12" s="24">
        <v>5449.2150000000001</v>
      </c>
      <c r="AB12" s="24">
        <v>0</v>
      </c>
      <c r="AC12" s="24">
        <v>3137.08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37828.51</v>
      </c>
      <c r="AP12" s="24">
        <f>SUMIF($C$11:$AN$11,"I.Mad",C12:AN12)</f>
        <v>17905.165000000001</v>
      </c>
      <c r="AQ12" s="24">
        <f>SUM(AO12:AP12)</f>
        <v>55733.675000000003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6</v>
      </c>
      <c r="F13" s="24">
        <v>31</v>
      </c>
      <c r="G13" s="24">
        <v>42</v>
      </c>
      <c r="H13" s="24">
        <v>109</v>
      </c>
      <c r="I13" s="24">
        <v>22</v>
      </c>
      <c r="J13" s="24">
        <v>150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18</v>
      </c>
      <c r="R13" s="24" t="s">
        <v>33</v>
      </c>
      <c r="S13" s="24">
        <v>24</v>
      </c>
      <c r="T13" s="24">
        <v>3</v>
      </c>
      <c r="U13" s="24">
        <v>9</v>
      </c>
      <c r="V13" s="24">
        <v>9</v>
      </c>
      <c r="W13" s="24">
        <v>19</v>
      </c>
      <c r="X13" s="24">
        <v>2</v>
      </c>
      <c r="Y13" s="24">
        <v>33</v>
      </c>
      <c r="Z13" s="24">
        <v>14</v>
      </c>
      <c r="AA13" s="24">
        <v>21</v>
      </c>
      <c r="AB13" s="24" t="s">
        <v>33</v>
      </c>
      <c r="AC13" s="24">
        <v>13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207</v>
      </c>
      <c r="AP13" s="24">
        <f>SUMIF($C$11:$AN$11,"I.Mad",C13:AN13)</f>
        <v>318</v>
      </c>
      <c r="AQ13" s="24">
        <f>SUM(AO13:AP13)</f>
        <v>525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2</v>
      </c>
      <c r="F14" s="24">
        <v>2</v>
      </c>
      <c r="G14" s="24">
        <v>1</v>
      </c>
      <c r="H14" s="24">
        <v>8</v>
      </c>
      <c r="I14" s="24" t="s">
        <v>65</v>
      </c>
      <c r="J14" s="24">
        <v>22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6</v>
      </c>
      <c r="R14" s="24" t="s">
        <v>33</v>
      </c>
      <c r="S14" s="24">
        <v>6</v>
      </c>
      <c r="T14" s="24">
        <v>1</v>
      </c>
      <c r="U14" s="24">
        <v>1</v>
      </c>
      <c r="V14" s="24">
        <v>6</v>
      </c>
      <c r="W14" s="24">
        <v>6</v>
      </c>
      <c r="X14" s="24">
        <v>2</v>
      </c>
      <c r="Y14" s="24">
        <v>8</v>
      </c>
      <c r="Z14" s="24" t="s">
        <v>65</v>
      </c>
      <c r="AA14" s="24">
        <v>6</v>
      </c>
      <c r="AB14" s="24" t="s">
        <v>33</v>
      </c>
      <c r="AC14" s="24">
        <v>4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40</v>
      </c>
      <c r="AP14" s="24">
        <f>SUMIF($C$11:$AN$11,"I.Mad",C14:AN14)</f>
        <v>41</v>
      </c>
      <c r="AQ14" s="24">
        <f>SUM(AO14:AP14)</f>
        <v>81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2.2595421110487499</v>
      </c>
      <c r="F15" s="24">
        <v>34.418232658978901</v>
      </c>
      <c r="G15" s="24">
        <v>16.7630057803465</v>
      </c>
      <c r="H15" s="24">
        <v>22.568974235053201</v>
      </c>
      <c r="I15" s="24" t="s">
        <v>33</v>
      </c>
      <c r="J15" s="24">
        <v>90.870061127400902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70.827861447556401</v>
      </c>
      <c r="R15" s="24" t="s">
        <v>33</v>
      </c>
      <c r="S15" s="24">
        <v>63.171248574535802</v>
      </c>
      <c r="T15" s="24">
        <v>59.444444444444002</v>
      </c>
      <c r="U15" s="24">
        <v>66.315789473686294</v>
      </c>
      <c r="V15" s="24">
        <v>52.678243282097597</v>
      </c>
      <c r="W15" s="24">
        <v>76.2390258244981</v>
      </c>
      <c r="X15" s="24">
        <v>57.7046028001823</v>
      </c>
      <c r="Y15" s="24">
        <v>44.912660663950099</v>
      </c>
      <c r="Z15" s="24" t="s">
        <v>33</v>
      </c>
      <c r="AA15" s="24">
        <v>84.133825692278293</v>
      </c>
      <c r="AB15" s="24" t="s">
        <v>33</v>
      </c>
      <c r="AC15" s="24">
        <v>74.491478321255698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>
        <v>12</v>
      </c>
      <c r="G16" s="27">
        <v>13</v>
      </c>
      <c r="H16" s="27">
        <v>12.5</v>
      </c>
      <c r="I16" s="27" t="s">
        <v>33</v>
      </c>
      <c r="J16" s="27">
        <v>10.5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11.5</v>
      </c>
      <c r="R16" s="27" t="s">
        <v>33</v>
      </c>
      <c r="S16" s="27">
        <v>11.5</v>
      </c>
      <c r="T16" s="27">
        <v>11.5</v>
      </c>
      <c r="U16" s="27">
        <v>11.5</v>
      </c>
      <c r="V16" s="27">
        <v>11.5</v>
      </c>
      <c r="W16" s="27">
        <v>11.5</v>
      </c>
      <c r="X16" s="27">
        <v>11.5</v>
      </c>
      <c r="Y16" s="27">
        <v>12</v>
      </c>
      <c r="Z16" s="27" t="s">
        <v>33</v>
      </c>
      <c r="AA16" s="27">
        <v>9.5</v>
      </c>
      <c r="AB16" s="27" t="s">
        <v>33</v>
      </c>
      <c r="AC16" s="27">
        <v>9.5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29"/>
      <c r="U17" s="29"/>
      <c r="V17" s="29"/>
      <c r="W17" s="29"/>
      <c r="X17" s="11"/>
      <c r="Y17" s="29"/>
      <c r="Z17" s="29"/>
      <c r="AA17" s="29"/>
      <c r="AB17" s="11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5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>
        <v>116.09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116.09</v>
      </c>
      <c r="AQ29" s="32">
        <f t="shared" si="2"/>
        <v>116.09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>
        <v>2.82178</v>
      </c>
      <c r="I30" s="54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7"/>
      <c r="AA30" s="24">
        <v>6.6233599999999999</v>
      </c>
      <c r="AB30" s="35"/>
      <c r="AC30" s="32">
        <v>4.3239400000000003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10.9473</v>
      </c>
      <c r="AP30" s="24">
        <f t="shared" si="1"/>
        <v>2.82178</v>
      </c>
      <c r="AQ30" s="32">
        <f t="shared" si="2"/>
        <v>13.769080000000001</v>
      </c>
    </row>
    <row r="31" spans="1:43" ht="50.25" customHeight="1" x14ac:dyDescent="0.7">
      <c r="A31" s="1">
        <v>0.2</v>
      </c>
      <c r="B31" s="25" t="s">
        <v>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1598.61</v>
      </c>
      <c r="F41" s="32">
        <f t="shared" si="3"/>
        <v>1206.0899999999999</v>
      </c>
      <c r="G41" s="32">
        <f t="shared" si="3"/>
        <v>9040.61</v>
      </c>
      <c r="H41" s="32">
        <f>+SUM(H24:H40,H18,H12)</f>
        <v>7567.8767800000005</v>
      </c>
      <c r="I41" s="32">
        <f>+SUM(I24:I40,I18,I12)</f>
        <v>2392.5549999999998</v>
      </c>
      <c r="J41" s="32">
        <f t="shared" si="3"/>
        <v>6945.7449999999999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3048.895</v>
      </c>
      <c r="R41" s="32">
        <f t="shared" si="3"/>
        <v>0</v>
      </c>
      <c r="S41" s="32">
        <f t="shared" si="3"/>
        <v>3405.4250000000002</v>
      </c>
      <c r="T41" s="32">
        <f t="shared" si="3"/>
        <v>249.91499999999999</v>
      </c>
      <c r="U41" s="32">
        <f t="shared" si="3"/>
        <v>1320.17</v>
      </c>
      <c r="V41" s="32">
        <f t="shared" si="3"/>
        <v>674.55499999999995</v>
      </c>
      <c r="W41" s="32">
        <f t="shared" si="3"/>
        <v>4539.13</v>
      </c>
      <c r="X41" s="32">
        <f t="shared" si="3"/>
        <v>168.815</v>
      </c>
      <c r="Y41" s="32">
        <f t="shared" si="3"/>
        <v>3896.82</v>
      </c>
      <c r="Z41" s="32">
        <f t="shared" si="3"/>
        <v>1211.08</v>
      </c>
      <c r="AA41" s="32">
        <f>+SUM(AA24:AA40,AA18,C12)</f>
        <v>6.6233599999999999</v>
      </c>
      <c r="AB41" s="32">
        <f t="shared" si="3"/>
        <v>0</v>
      </c>
      <c r="AC41" s="32">
        <f t="shared" si="3"/>
        <v>3141.4039400000001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37839.457300000002</v>
      </c>
      <c r="AP41" s="32">
        <f>SUM(AP12,AP18,AP24:AP37)</f>
        <v>18024.076779999999</v>
      </c>
      <c r="AQ41" s="32">
        <f t="shared" si="2"/>
        <v>55863.534079999998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58</v>
      </c>
      <c r="C44" s="4" t="s">
        <v>59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60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62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2024-05-07T07:35:32Z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