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120" windowWidth="20316" windowHeight="6360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<sst xmlns="http://schemas.openxmlformats.org/spreadsheetml/2006/main" count="365" uniqueCount="71">
  <si>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</si>
  <si>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</si>
  <si>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</si>
  <si>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</si>
  <si>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</si>
  <si>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</si>
  <si>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</si>
  <si>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</si>
  <si>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</si>
  <si>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</si>
  <si>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</si>
  <si>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</si>
  <si>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</si>
  <si>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</si>
  <si>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</si>
  <si>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</si>
  <si>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</si>
  <si>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</si>
  <si>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</si>
  <si>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</si>
  <si>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</si>
  <si>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</si>
  <si>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</si>
  <si>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</si>
  <si>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</si>
  <si>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</si>
  <si>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</si>
  <si>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</si>
  <si>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</si>
  <si>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</si>
  <si>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</si>
  <si>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</si>
  <si>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</si>
  <si>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</si>
  <si>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</si>
  <si>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</si>
  <si>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</si>
  <si>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</si>
  <si>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</si>
  <si>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</si>
  <si>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</si>
  <si>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</si>
  <si>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</si>
  <si>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</si>
  <si>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</si>
  <si>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</si>
  <si>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</si>
  <si>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</si>
  <si>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</si>
  <si>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</si>
  <si>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</si>
  <si>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</si>
  <si>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</si>
  <si>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</si>
  <si>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</si>
  <si>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</si>
  <si>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</si>
  <si>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</si>
  <si>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</si>
  <si>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</si>
  <si>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</si>
  <si>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</si>
  <si>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</si>
  <si>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</si>
  <si>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</si>
  <si>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</si>
  <si>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</si>
  <si>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S/M</t>
  </si>
  <si>
    <t>Callao, 07 de mayo del 2018</t>
  </si>
  <si>
    <t xml:space="preserve">        Fecha  : 05/05/2018</t>
  </si>
  <si>
    <t>12.5-13.5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</si>
</sst>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166" fontId="1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39" fillId="0" borderId="0"/>
    <xf numFmtId="0" fontId="16" fillId="0" borderId="0"/>
    <xf numFmtId="170" fontId="1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18" fillId="0" borderId="0" xfId="0" applyFont="1" applyBorder="1"/>
    <xf numFmtId="0" fontId="17" fillId="0" borderId="0" xfId="0" applyFont="1"/>
    <xf numFmtId="0" fontId="18" fillId="0" borderId="0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0" borderId="0" xfId="0" applyFont="1" applyBorder="1"/>
    <xf numFmtId="0" fontId="19" fillId="3" borderId="2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/>
    <xf numFmtId="0" fontId="19" fillId="0" borderId="4" xfId="0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8" fillId="0" borderId="0" xfId="0" applyFont="1"/>
    <xf numFmtId="0" fontId="22" fillId="0" borderId="0" xfId="0" applyFont="1"/>
    <xf numFmtId="20" fontId="18" fillId="0" borderId="0" xfId="0" quotePrefix="1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9" fontId="17" fillId="0" borderId="0" xfId="0" applyNumberFormat="1" applyFont="1"/>
    <xf numFmtId="0" fontId="18" fillId="0" borderId="0" xfId="0" applyFont="1" applyBorder="1" applyAlignment="1">
      <alignment horizontal="left"/>
    </xf>
    <xf numFmtId="0" fontId="23" fillId="0" borderId="0" xfId="0" quotePrefix="1" applyFont="1" applyAlignment="1">
      <alignment horizontal="left"/>
    </xf>
    <xf numFmtId="0" fontId="18" fillId="0" borderId="0" xfId="0" quotePrefix="1" applyFont="1" applyAlignment="1">
      <alignment horizontal="left"/>
    </xf>
    <xf numFmtId="168" fontId="18" fillId="0" borderId="0" xfId="0" applyNumberFormat="1" applyFont="1" applyBorder="1"/>
    <xf numFmtId="168" fontId="19" fillId="3" borderId="5" xfId="0" applyNumberFormat="1" applyFont="1" applyFill="1" applyBorder="1" applyAlignment="1">
      <alignment horizontal="center" wrapText="1"/>
    </xf>
    <xf numFmtId="168" fontId="19" fillId="0" borderId="0" xfId="0" applyNumberFormat="1" applyFont="1" applyBorder="1" applyAlignment="1">
      <alignment horizontal="center"/>
    </xf>
    <xf numFmtId="1" fontId="17" fillId="0" borderId="0" xfId="0" applyNumberFormat="1" applyFont="1"/>
    <xf numFmtId="0" fontId="21" fillId="0" borderId="3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 applyAlignment="1"/>
    <xf numFmtId="0" fontId="18" fillId="0" borderId="0" xfId="0" applyFont="1" applyAlignment="1"/>
    <xf numFmtId="0" fontId="17" fillId="0" borderId="0" xfId="0" applyFont="1" applyAlignment="1"/>
    <xf numFmtId="1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/>
    <xf numFmtId="168" fontId="24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8" fillId="3" borderId="0" xfId="0" applyFont="1" applyFill="1" applyBorder="1" applyAlignment="1">
      <alignment horizontal="right"/>
    </xf>
    <xf numFmtId="0" fontId="17" fillId="3" borderId="0" xfId="0" applyFont="1" applyFill="1" applyAlignment="1">
      <alignment horizontal="right"/>
    </xf>
    <xf numFmtId="168" fontId="26" fillId="0" borderId="0" xfId="12" applyNumberFormat="1" applyFont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0" xfId="0" applyFont="1"/>
    <xf numFmtId="0" fontId="27" fillId="0" borderId="1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5" xfId="0" applyFont="1" applyBorder="1" applyAlignment="1">
      <alignment horizontal="center"/>
    </xf>
    <xf numFmtId="1" fontId="19" fillId="0" borderId="3" xfId="0" quotePrefix="1" applyNumberFormat="1" applyFont="1" applyBorder="1" applyAlignment="1">
      <alignment horizontal="center"/>
    </xf>
    <xf numFmtId="1" fontId="29" fillId="0" borderId="1" xfId="0" applyNumberFormat="1" applyFont="1" applyFill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1" fontId="29" fillId="0" borderId="1" xfId="0" quotePrefix="1" applyNumberFormat="1" applyFont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1" fontId="29" fillId="0" borderId="5" xfId="0" applyNumberFormat="1" applyFont="1" applyBorder="1" applyAlignment="1">
      <alignment horizontal="center"/>
    </xf>
    <xf numFmtId="0" fontId="21" fillId="0" borderId="0" xfId="0" applyFont="1"/>
    <xf numFmtId="168" fontId="29" fillId="0" borderId="1" xfId="0" applyNumberFormat="1" applyFont="1" applyFill="1" applyBorder="1" applyAlignment="1">
      <alignment horizontal="center"/>
    </xf>
    <xf numFmtId="168" fontId="29" fillId="0" borderId="1" xfId="0" quotePrefix="1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17" fillId="0" borderId="0" xfId="0" applyFont="1" applyBorder="1"/>
    <xf numFmtId="1" fontId="32" fillId="0" borderId="0" xfId="12" applyNumberFormat="1" applyFont="1" applyFill="1" applyBorder="1" applyProtection="1">
      <protection locked="0"/>
    </xf>
    <xf numFmtId="1" fontId="32" fillId="0" borderId="0" xfId="12" applyNumberFormat="1" applyFont="1" applyFill="1" applyBorder="1" applyAlignment="1" applyProtection="1">
      <protection locked="0"/>
    </xf>
    <xf numFmtId="1" fontId="32" fillId="0" borderId="0" xfId="12" applyNumberFormat="1" applyFont="1" applyFill="1" applyBorder="1" applyAlignment="1" applyProtection="1">
      <alignment horizontal="right"/>
      <protection locked="0"/>
    </xf>
    <xf numFmtId="1" fontId="32" fillId="0" borderId="0" xfId="12" quotePrefix="1" applyNumberFormat="1" applyFont="1" applyFill="1" applyBorder="1" applyAlignment="1" applyProtection="1">
      <protection locked="0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/>
    <xf numFmtId="0" fontId="18" fillId="0" borderId="0" xfId="0" applyFont="1" applyFill="1"/>
    <xf numFmtId="0" fontId="21" fillId="0" borderId="0" xfId="0" applyFont="1" applyAlignment="1">
      <alignment horizontal="left"/>
    </xf>
    <xf numFmtId="49" fontId="21" fillId="0" borderId="0" xfId="0" applyNumberFormat="1" applyFont="1"/>
    <xf numFmtId="22" fontId="21" fillId="0" borderId="0" xfId="0" applyNumberFormat="1" applyFont="1"/>
    <xf numFmtId="168" fontId="29" fillId="0" borderId="5" xfId="0" applyNumberFormat="1" applyFont="1" applyBorder="1" applyAlignment="1">
      <alignment horizontal="center"/>
    </xf>
    <xf numFmtId="0" fontId="35" fillId="0" borderId="0" xfId="0" applyFont="1"/>
    <xf numFmtId="1" fontId="29" fillId="0" borderId="0" xfId="0" applyNumberFormat="1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168" fontId="29" fillId="0" borderId="0" xfId="0" quotePrefix="1" applyNumberFormat="1" applyFont="1" applyBorder="1" applyAlignment="1">
      <alignment horizontal="center"/>
    </xf>
    <xf numFmtId="0" fontId="38" fillId="0" borderId="5" xfId="0" applyFont="1" applyBorder="1"/>
    <xf numFmtId="0" fontId="38" fillId="0" borderId="5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38" fillId="3" borderId="2" xfId="0" applyFont="1" applyFill="1" applyBorder="1" applyAlignment="1">
      <alignment horizontal="left"/>
    </xf>
    <xf numFmtId="0" fontId="38" fillId="0" borderId="1" xfId="0" applyFont="1" applyBorder="1"/>
    <xf numFmtId="0" fontId="18" fillId="0" borderId="0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168" fontId="29" fillId="3" borderId="5" xfId="0" applyNumberFormat="1" applyFont="1" applyFill="1" applyBorder="1" applyAlignment="1">
      <alignment horizontal="center" wrapText="1"/>
    </xf>
    <xf numFmtId="0" fontId="34" fillId="0" borderId="0" xfId="13" applyFont="1" applyFill="1" applyAlignment="1" applyProtection="1"/>
    <xf numFmtId="168" fontId="19" fillId="0" borderId="3" xfId="0" quotePrefix="1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28" fillId="0" borderId="0" xfId="0" applyFont="1"/>
    <xf numFmtId="1" fontId="40" fillId="0" borderId="0" xfId="12" quotePrefix="1" applyNumberFormat="1" applyFont="1" applyBorder="1" applyAlignment="1" applyProtection="1">
      <protection locked="0"/>
    </xf>
    <xf numFmtId="0" fontId="28" fillId="0" borderId="0" xfId="0" applyFont="1" applyBorder="1" applyAlignment="1"/>
    <xf numFmtId="0" fontId="28" fillId="3" borderId="0" xfId="0" applyFont="1" applyFill="1" applyAlignment="1">
      <alignment horizontal="right"/>
    </xf>
    <xf numFmtId="0" fontId="24" fillId="0" borderId="0" xfId="0" applyFont="1"/>
    <xf numFmtId="0" fontId="28" fillId="0" borderId="0" xfId="0" applyFont="1" applyBorder="1"/>
    <xf numFmtId="1" fontId="28" fillId="0" borderId="0" xfId="0" applyNumberFormat="1" applyFont="1" applyBorder="1"/>
    <xf numFmtId="1" fontId="28" fillId="0" borderId="0" xfId="0" applyNumberFormat="1" applyFont="1" applyBorder="1" applyAlignment="1">
      <alignment horizontal="center"/>
    </xf>
    <xf numFmtId="0" fontId="41" fillId="0" borderId="0" xfId="0" applyFont="1"/>
    <xf numFmtId="0" fontId="42" fillId="0" borderId="0" xfId="0" applyFont="1"/>
    <xf numFmtId="0" fontId="44" fillId="0" borderId="0" xfId="0" applyFont="1"/>
    <xf numFmtId="1" fontId="38" fillId="0" borderId="0" xfId="0" applyNumberFormat="1" applyFont="1"/>
    <xf numFmtId="0" fontId="34" fillId="0" borderId="0" xfId="0" applyFont="1" applyBorder="1"/>
    <xf numFmtId="169" fontId="29" fillId="0" borderId="5" xfId="0" applyNumberFormat="1" applyFont="1" applyBorder="1" applyAlignment="1">
      <alignment horizontal="center"/>
    </xf>
    <xf numFmtId="1" fontId="17" fillId="0" borderId="0" xfId="0" applyNumberFormat="1" applyFont="1" applyBorder="1"/>
    <xf numFmtId="0" fontId="0" fillId="0" borderId="1" xfId="0" applyBorder="1"/>
    <xf numFmtId="0" fontId="46" fillId="0" borderId="0" xfId="0" applyFont="1" applyBorder="1" applyAlignment="1"/>
    <xf numFmtId="168" fontId="46" fillId="0" borderId="0" xfId="0" applyNumberFormat="1" applyFont="1" applyBorder="1" applyAlignment="1"/>
    <xf numFmtId="2" fontId="29" fillId="0" borderId="5" xfId="0" applyNumberFormat="1" applyFont="1" applyBorder="1" applyAlignment="1">
      <alignment horizontal="center"/>
    </xf>
    <xf numFmtId="0" fontId="38" fillId="0" borderId="0" xfId="0" applyFont="1"/>
    <xf numFmtId="0" fontId="24" fillId="0" borderId="0" xfId="0" applyFont="1" applyFill="1"/>
    <xf numFmtId="0" fontId="27" fillId="4" borderId="8" xfId="0" applyFont="1" applyFill="1" applyBorder="1" applyAlignment="1">
      <alignment horizontal="center"/>
    </xf>
    <xf numFmtId="0" fontId="27" fillId="4" borderId="7" xfId="0" applyFont="1" applyFill="1" applyBorder="1" applyAlignment="1">
      <alignment horizontal="center"/>
    </xf>
    <xf numFmtId="0" fontId="45" fillId="0" borderId="2" xfId="0" quotePrefix="1" applyFont="1" applyFill="1" applyBorder="1" applyAlignment="1">
      <alignment horizontal="center"/>
    </xf>
    <xf numFmtId="0" fontId="45" fillId="0" borderId="4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20" fontId="33" fillId="0" borderId="0" xfId="0" applyNumberFormat="1" applyFont="1" applyAlignment="1">
      <alignment horizontal="right"/>
    </xf>
    <xf numFmtId="167" fontId="21" fillId="0" borderId="0" xfId="0" applyNumberFormat="1" applyFont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/>
    </xf>
    <xf numFmtId="0" fontId="45" fillId="4" borderId="1" xfId="0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45" fillId="0" borderId="4" xfId="0" quotePrefix="1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</cellXfs>
  <cellStyles count="33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D1" zoomScale="25" zoomScaleNormal="25" workbookViewId="0">
      <selection activeCell="AB15" sqref="AB15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4.6640625" style="2" customWidth="1"/>
    <col min="8" max="8" width="22.4414062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6640625" style="2" customWidth="1"/>
    <col min="24" max="24" width="28.33203125" style="2" customWidth="1"/>
    <col min="25" max="25" width="35.88671875" style="2" customWidth="1"/>
    <col min="26" max="26" width="28.44140625" style="2" customWidth="1"/>
    <col min="27" max="27" width="36.441406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89" t="s">
        <v>42</v>
      </c>
    </row>
    <row r="2" spans="2:48" ht="32.4" x14ac:dyDescent="0.55000000000000004">
      <c r="B2" s="11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66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63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27.7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69</v>
      </c>
      <c r="AP8" s="118"/>
      <c r="AQ8" s="118"/>
    </row>
    <row r="9" spans="2:48" ht="24.6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5">
      <c r="B10" s="84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44</v>
      </c>
      <c r="J10" s="123"/>
      <c r="K10" s="127" t="s">
        <v>7</v>
      </c>
      <c r="L10" s="127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51</v>
      </c>
      <c r="X10" s="125"/>
      <c r="Y10" s="115" t="s">
        <v>45</v>
      </c>
      <c r="Z10" s="116"/>
      <c r="AA10" s="115" t="s">
        <v>38</v>
      </c>
      <c r="AB10" s="116"/>
      <c r="AC10" s="115" t="s">
        <v>13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14</v>
      </c>
      <c r="AP10" s="121"/>
      <c r="AQ10" s="85" t="s">
        <v>15</v>
      </c>
      <c r="AT10" s="87"/>
    </row>
    <row r="11" spans="2:48" s="44" customFormat="1" ht="36" customHeight="1" x14ac:dyDescent="0.7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7">
      <c r="B12" s="79" t="s">
        <v>18</v>
      </c>
      <c r="C12" s="50">
        <v>0</v>
      </c>
      <c r="D12" s="50">
        <v>0</v>
      </c>
      <c r="E12" s="50">
        <v>0</v>
      </c>
      <c r="F12" s="50">
        <v>1200</v>
      </c>
      <c r="G12" s="50">
        <v>10819.59</v>
      </c>
      <c r="H12" s="50">
        <v>292.32000000000011</v>
      </c>
      <c r="I12" s="50">
        <v>5835.53</v>
      </c>
      <c r="J12" s="50">
        <v>9073.11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5465</v>
      </c>
      <c r="R12" s="50">
        <v>0</v>
      </c>
      <c r="S12" s="50">
        <v>4720</v>
      </c>
      <c r="T12" s="50">
        <v>0</v>
      </c>
      <c r="U12" s="50">
        <v>1670</v>
      </c>
      <c r="V12" s="50">
        <v>555</v>
      </c>
      <c r="W12" s="50">
        <v>7530</v>
      </c>
      <c r="X12" s="50">
        <v>40</v>
      </c>
      <c r="Y12" s="50">
        <v>6273.4049999999997</v>
      </c>
      <c r="Z12" s="50">
        <v>1515.665</v>
      </c>
      <c r="AA12" s="50">
        <v>2757.0732325537829</v>
      </c>
      <c r="AB12" s="50">
        <v>0</v>
      </c>
      <c r="AC12" s="50">
        <v>2080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47150.598232553777</v>
      </c>
      <c r="AP12" s="51">
        <f>SUMIF($C$11:$AN$11,"I.Mad",C12:AN12)</f>
        <v>12676.095000000001</v>
      </c>
      <c r="AQ12" s="51">
        <f>SUM(AO12:AP12)</f>
        <v>59826.693232553778</v>
      </c>
      <c r="AS12" s="26"/>
      <c r="AT12" s="59"/>
    </row>
    <row r="13" spans="2:48" ht="50.25" customHeight="1" x14ac:dyDescent="0.7">
      <c r="B13" s="80" t="s">
        <v>19</v>
      </c>
      <c r="C13" s="52" t="s">
        <v>20</v>
      </c>
      <c r="D13" s="52" t="s">
        <v>20</v>
      </c>
      <c r="E13" s="52" t="s">
        <v>20</v>
      </c>
      <c r="F13" s="52">
        <v>35</v>
      </c>
      <c r="G13" s="52">
        <v>42</v>
      </c>
      <c r="H13" s="52">
        <v>4</v>
      </c>
      <c r="I13" s="52">
        <v>54</v>
      </c>
      <c r="J13" s="52">
        <v>178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25</v>
      </c>
      <c r="R13" s="52" t="s">
        <v>20</v>
      </c>
      <c r="S13" s="52">
        <v>20</v>
      </c>
      <c r="T13" s="52" t="s">
        <v>20</v>
      </c>
      <c r="U13" s="52">
        <v>9</v>
      </c>
      <c r="V13" s="52">
        <v>6</v>
      </c>
      <c r="W13" s="52">
        <v>34</v>
      </c>
      <c r="X13" s="52">
        <v>1</v>
      </c>
      <c r="Y13" s="52">
        <v>45</v>
      </c>
      <c r="Z13" s="52">
        <v>22</v>
      </c>
      <c r="AA13" s="52">
        <v>14</v>
      </c>
      <c r="AB13" s="52" t="s">
        <v>20</v>
      </c>
      <c r="AC13" s="52">
        <v>12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255</v>
      </c>
      <c r="AP13" s="51">
        <f>SUMIF($C$11:$AN$11,"I.Mad",C13:AN13)</f>
        <v>246</v>
      </c>
      <c r="AQ13" s="51">
        <f>SUM(AO13:AP13)</f>
        <v>501</v>
      </c>
      <c r="AT13" s="19"/>
      <c r="AU13" s="19"/>
      <c r="AV13" s="19"/>
    </row>
    <row r="14" spans="2:48" ht="50.25" customHeight="1" x14ac:dyDescent="0.7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67</v>
      </c>
      <c r="G14" s="52">
        <v>15</v>
      </c>
      <c r="H14" s="52">
        <v>1</v>
      </c>
      <c r="I14" s="52">
        <v>5</v>
      </c>
      <c r="J14" s="52">
        <v>18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9</v>
      </c>
      <c r="R14" s="52" t="s">
        <v>20</v>
      </c>
      <c r="S14" s="52">
        <v>5</v>
      </c>
      <c r="T14" s="52" t="s">
        <v>20</v>
      </c>
      <c r="U14" s="52">
        <v>4</v>
      </c>
      <c r="V14" s="52">
        <v>2</v>
      </c>
      <c r="W14" s="52">
        <v>10</v>
      </c>
      <c r="X14" s="52" t="s">
        <v>67</v>
      </c>
      <c r="Y14" s="52">
        <v>8</v>
      </c>
      <c r="Z14" s="52">
        <v>4</v>
      </c>
      <c r="AA14" s="52">
        <v>4</v>
      </c>
      <c r="AB14" s="52" t="s">
        <v>20</v>
      </c>
      <c r="AC14" s="52">
        <v>5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65</v>
      </c>
      <c r="AP14" s="51">
        <f>SUMIF($C$11:$AN$11,"I.Mad",C14:AN14)</f>
        <v>25</v>
      </c>
      <c r="AQ14" s="51">
        <f>SUM(AO14:AP14)</f>
        <v>90</v>
      </c>
      <c r="AT14" s="19"/>
      <c r="AU14" s="19"/>
      <c r="AV14" s="19"/>
    </row>
    <row r="15" spans="2:48" ht="50.25" customHeight="1" x14ac:dyDescent="0.7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>
        <v>13.330037434387298</v>
      </c>
      <c r="H15" s="52">
        <v>19.6078431372549</v>
      </c>
      <c r="I15" s="52">
        <v>8.5242388333859953</v>
      </c>
      <c r="J15" s="52">
        <v>6.4711484413909606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13.979768484355644</v>
      </c>
      <c r="R15" s="52" t="s">
        <v>20</v>
      </c>
      <c r="S15" s="52">
        <v>18.64087560574059</v>
      </c>
      <c r="T15" s="52" t="s">
        <v>20</v>
      </c>
      <c r="U15" s="52">
        <v>12.620382234911139</v>
      </c>
      <c r="V15" s="52">
        <v>5.6953723809820405</v>
      </c>
      <c r="W15" s="52">
        <v>3.2048745152430622</v>
      </c>
      <c r="X15" s="52" t="s">
        <v>20</v>
      </c>
      <c r="Y15" s="52">
        <v>1.017093</v>
      </c>
      <c r="Z15" s="52">
        <v>2.8778589999999999</v>
      </c>
      <c r="AA15" s="52">
        <v>8.1561056361367257</v>
      </c>
      <c r="AB15" s="52" t="s">
        <v>20</v>
      </c>
      <c r="AC15" s="52">
        <v>13.56584004468001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7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>
        <v>12</v>
      </c>
      <c r="H16" s="57">
        <v>12</v>
      </c>
      <c r="I16" s="57">
        <v>13.5</v>
      </c>
      <c r="J16" s="57">
        <v>13.5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13</v>
      </c>
      <c r="R16" s="57" t="s">
        <v>20</v>
      </c>
      <c r="S16" s="57">
        <v>13</v>
      </c>
      <c r="T16" s="57" t="s">
        <v>20</v>
      </c>
      <c r="U16" s="57">
        <v>13</v>
      </c>
      <c r="V16" s="57">
        <v>13</v>
      </c>
      <c r="W16" s="57">
        <v>14</v>
      </c>
      <c r="X16" s="57" t="s">
        <v>20</v>
      </c>
      <c r="Y16" s="57">
        <v>14</v>
      </c>
      <c r="Z16" s="57">
        <v>13.5</v>
      </c>
      <c r="AA16" s="57" t="s">
        <v>70</v>
      </c>
      <c r="AB16" s="57" t="s">
        <v>20</v>
      </c>
      <c r="AC16" s="57">
        <v>12.5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5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7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7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31</v>
      </c>
      <c r="C30" s="54"/>
      <c r="D30" s="54"/>
      <c r="E30" s="54"/>
      <c r="F30" s="54"/>
      <c r="G30" s="54"/>
      <c r="H30" s="54"/>
      <c r="I30" s="54">
        <v>1.38</v>
      </c>
      <c r="J30" s="54">
        <v>5.24</v>
      </c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54"/>
      <c r="Z30" s="70"/>
      <c r="AA30" s="70">
        <v>2.9267674462176916</v>
      </c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4.306767446217691</v>
      </c>
      <c r="AP30" s="51">
        <f t="shared" si="1"/>
        <v>5.24</v>
      </c>
      <c r="AQ30" s="54">
        <f t="shared" si="2"/>
        <v>9.5467674462176912</v>
      </c>
      <c r="AT30" s="19"/>
      <c r="AU30" s="19"/>
      <c r="AV30" s="19"/>
    </row>
    <row r="31" spans="2:48" ht="50.25" customHeight="1" x14ac:dyDescent="0.7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7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7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7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1200</v>
      </c>
      <c r="G41" s="54">
        <f t="shared" si="8"/>
        <v>10819.59</v>
      </c>
      <c r="H41" s="54">
        <f t="shared" si="8"/>
        <v>292.32000000000011</v>
      </c>
      <c r="I41" s="54">
        <f t="shared" si="8"/>
        <v>5836.91</v>
      </c>
      <c r="J41" s="54">
        <f t="shared" si="8"/>
        <v>9078.35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5465</v>
      </c>
      <c r="R41" s="54">
        <f t="shared" si="8"/>
        <v>0</v>
      </c>
      <c r="S41" s="54">
        <f>+SUM(S24:S40,S18,S12)</f>
        <v>4720</v>
      </c>
      <c r="T41" s="54">
        <f t="shared" si="8"/>
        <v>0</v>
      </c>
      <c r="U41" s="54">
        <f>+SUM(U24:U40,U18,U12)</f>
        <v>1670</v>
      </c>
      <c r="V41" s="54">
        <f t="shared" si="8"/>
        <v>555</v>
      </c>
      <c r="W41" s="54">
        <f t="shared" si="8"/>
        <v>7530</v>
      </c>
      <c r="X41" s="54">
        <f t="shared" si="8"/>
        <v>40</v>
      </c>
      <c r="Y41" s="54">
        <f t="shared" si="8"/>
        <v>6273.4049999999997</v>
      </c>
      <c r="Z41" s="54">
        <f t="shared" si="8"/>
        <v>1515.665</v>
      </c>
      <c r="AA41" s="54">
        <f t="shared" si="8"/>
        <v>2760.0000000000005</v>
      </c>
      <c r="AB41" s="54">
        <f t="shared" si="8"/>
        <v>0</v>
      </c>
      <c r="AC41" s="54">
        <f t="shared" si="8"/>
        <v>2080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47154.904999999992</v>
      </c>
      <c r="AP41" s="54">
        <f>SUM(AP12,AP18,AP24:AP37)</f>
        <v>12681.335000000001</v>
      </c>
      <c r="AQ41" s="54">
        <f>SUM(AO41:AP41)</f>
        <v>59836.239999999991</v>
      </c>
    </row>
    <row r="42" spans="2:43" ht="50.25" customHeight="1" x14ac:dyDescent="0.7">
      <c r="B42" s="79" t="s">
        <v>39</v>
      </c>
      <c r="C42" s="24"/>
      <c r="D42" s="24"/>
      <c r="E42" s="24"/>
      <c r="F42" s="56"/>
      <c r="G42" s="56">
        <v>16.5</v>
      </c>
      <c r="H42" s="56"/>
      <c r="I42" s="56">
        <v>19.2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17.100000000000001</v>
      </c>
      <c r="AN42" s="56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4" x14ac:dyDescent="0.7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4" x14ac:dyDescent="0.7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4" x14ac:dyDescent="0.7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4" x14ac:dyDescent="0.7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4" x14ac:dyDescent="0.6">
      <c r="E55" s="104"/>
      <c r="F55" s="104"/>
      <c r="S55" s="59"/>
      <c r="T55" s="59"/>
      <c r="U55" s="59"/>
      <c r="V55" s="59"/>
      <c r="W55" s="59"/>
      <c r="AD55" s="44"/>
    </row>
    <row r="56" spans="2:43" ht="35.4" x14ac:dyDescent="0.6">
      <c r="E56" s="104"/>
      <c r="F56" s="104"/>
      <c r="S56" s="59"/>
      <c r="T56" s="59"/>
      <c r="U56" s="59"/>
      <c r="V56" s="59"/>
      <c r="W56" s="59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1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2018-05-07T19:30:52Z</dcterms:modified>
</cp:coreProperties>
</file>