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<sst xmlns="http://schemas.openxmlformats.org/spreadsheetml/2006/main" count="410" uniqueCount="68">
  <si>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</si>
  <si>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</si>
  <si>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</si>
  <si>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</si>
  <si>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</si>
  <si>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</si>
  <si>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</si>
  <si>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</si>
  <si>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</si>
  <si>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</si>
  <si>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</si>
  <si>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</si>
  <si>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</si>
  <si>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</si>
  <si>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</si>
  <si>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</si>
  <si>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</si>
  <si>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</si>
  <si>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</si>
  <si>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</si>
  <si>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</si>
  <si>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</si>
  <si>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</si>
  <si>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</si>
  <si>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</si>
  <si>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</si>
  <si>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</si>
  <si>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</si>
  <si>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</si>
  <si>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</si>
  <si>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</si>
  <si>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</si>
  <si>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</si>
  <si>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</si>
  <si>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</si>
  <si>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</si>
  <si>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</si>
  <si>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</si>
  <si>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</si>
  <si>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</si>
  <si>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</si>
  <si>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</si>
  <si>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</si>
  <si>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</si>
  <si>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</si>
  <si>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</si>
  <si>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</si>
  <si>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</si>
  <si>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</si>
  <si>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</si>
  <si>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</si>
  <si>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</si>
  <si>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</si>
  <si>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</si>
  <si>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</si>
  <si>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</si>
  <si>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</si>
  <si>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</si>
  <si>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</si>
  <si>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</si>
  <si>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</si>
  <si>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</si>
  <si>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</si>
  <si>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</si>
  <si>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</si>
  <si>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</si>
  <si>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 xml:space="preserve">        Fecha  : 05/03/2021</t>
  </si>
  <si>
    <t>Callao, 06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</si>
</sst>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73" formatCode="_ [$€]* #,##0.00_ ;_ [$€]* \-#,##0.00_ ;_ [$€]* &quot;-&quot;??_ ;_ @_ "/>
  </numFmts>
  <fonts count="5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3">
    <xf numFmtId="0" fontId="0" fillId="0" borderId="0"/>
    <xf numFmtId="0" fontId="12" fillId="0" borderId="0"/>
    <xf numFmtId="0" fontId="31" fillId="0" borderId="0"/>
    <xf numFmtId="0" fontId="32" fillId="0" borderId="0"/>
    <xf numFmtId="167" fontId="32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4" applyNumberFormat="0" applyAlignment="0" applyProtection="0"/>
    <xf numFmtId="0" fontId="41" fillId="8" borderId="15" applyNumberFormat="0" applyAlignment="0" applyProtection="0"/>
    <xf numFmtId="0" fontId="42" fillId="8" borderId="14" applyNumberFormat="0" applyAlignment="0" applyProtection="0"/>
    <xf numFmtId="0" fontId="43" fillId="0" borderId="16" applyNumberFormat="0" applyFill="0" applyAlignment="0" applyProtection="0"/>
    <xf numFmtId="0" fontId="44" fillId="9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7" fillId="0" borderId="0"/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 applyFont="0" applyBorder="0" applyAlignment="0"/>
    <xf numFmtId="0" fontId="31" fillId="0" borderId="0"/>
    <xf numFmtId="0" fontId="7" fillId="0" borderId="0"/>
    <xf numFmtId="0" fontId="31" fillId="0" borderId="0"/>
    <xf numFmtId="0" fontId="7" fillId="10" borderId="18" applyNumberFormat="0" applyFont="0" applyAlignment="0" applyProtection="0"/>
    <xf numFmtId="0" fontId="33" fillId="0" borderId="0" applyNumberFormat="0" applyFill="0" applyBorder="0" applyAlignment="0" applyProtection="0"/>
    <xf numFmtId="0" fontId="31" fillId="0" borderId="0"/>
    <xf numFmtId="0" fontId="7" fillId="10" borderId="1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8" applyNumberFormat="0" applyFont="0" applyAlignment="0" applyProtection="0"/>
    <xf numFmtId="0" fontId="6" fillId="10" borderId="18" applyNumberFormat="0" applyFont="0" applyAlignment="0" applyProtection="0"/>
    <xf numFmtId="0" fontId="5" fillId="0" borderId="0"/>
    <xf numFmtId="0" fontId="50" fillId="0" borderId="0"/>
    <xf numFmtId="167" fontId="31" fillId="0" borderId="0" applyFont="0" applyFill="0" applyBorder="0" applyAlignment="0" applyProtection="0"/>
    <xf numFmtId="0" fontId="4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31" fillId="0" borderId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1" fontId="31" fillId="0" borderId="0"/>
    <xf numFmtId="1" fontId="31" fillId="0" borderId="0"/>
    <xf numFmtId="1" fontId="31" fillId="0" borderId="0"/>
  </cellStyleXfs>
  <cellXfs count="79">
    <xf numFmtId="0" fontId="0" fillId="0" borderId="0" xfId="0"/>
    <xf numFmtId="0" fontId="10" fillId="0" borderId="0" xfId="0" applyFont="1"/>
    <xf numFmtId="0" fontId="11" fillId="0" borderId="0" xfId="1" applyFont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1" fontId="21" fillId="0" borderId="0" xfId="0" applyNumberFormat="1" applyFont="1"/>
    <xf numFmtId="22" fontId="19" fillId="0" borderId="0" xfId="0" applyNumberFormat="1" applyFont="1"/>
    <xf numFmtId="0" fontId="22" fillId="0" borderId="0" xfId="0" applyFont="1"/>
    <xf numFmtId="0" fontId="14" fillId="0" borderId="0" xfId="0" applyFont="1" applyBorder="1"/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1" fillId="0" borderId="4" xfId="0" applyFont="1" applyBorder="1"/>
    <xf numFmtId="1" fontId="23" fillId="0" borderId="0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3" fillId="0" borderId="2" xfId="0" applyNumberFormat="1" applyFont="1" applyBorder="1" applyAlignment="1">
      <alignment horizontal="center"/>
    </xf>
    <xf numFmtId="1" fontId="10" fillId="0" borderId="0" xfId="0" applyNumberFormat="1" applyFont="1"/>
    <xf numFmtId="0" fontId="10" fillId="0" borderId="0" xfId="0" applyFont="1" applyBorder="1"/>
    <xf numFmtId="0" fontId="21" fillId="0" borderId="2" xfId="0" applyFont="1" applyBorder="1" applyAlignment="1">
      <alignment horizontal="left"/>
    </xf>
    <xf numFmtId="165" fontId="10" fillId="0" borderId="0" xfId="0" applyNumberFormat="1" applyFont="1"/>
    <xf numFmtId="0" fontId="24" fillId="2" borderId="2" xfId="0" applyFont="1" applyFill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21" fillId="0" borderId="2" xfId="0" applyFont="1" applyBorder="1"/>
    <xf numFmtId="2" fontId="23" fillId="0" borderId="4" xfId="0" applyNumberFormat="1" applyFont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 wrapText="1"/>
    </xf>
    <xf numFmtId="166" fontId="26" fillId="0" borderId="2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1" fontId="14" fillId="0" borderId="0" xfId="0" applyNumberFormat="1" applyFont="1" applyBorder="1" applyAlignment="1">
      <alignment horizontal="center"/>
    </xf>
    <xf numFmtId="0" fontId="21" fillId="0" borderId="0" xfId="0" applyFont="1"/>
    <xf numFmtId="1" fontId="28" fillId="0" borderId="0" xfId="0" applyNumberFormat="1" applyFont="1" applyBorder="1" applyProtection="1">
      <protection locked="0"/>
    </xf>
    <xf numFmtId="0" fontId="29" fillId="0" borderId="0" xfId="0" applyFont="1" applyAlignment="1">
      <alignment horizontal="left"/>
    </xf>
    <xf numFmtId="1" fontId="28" fillId="0" borderId="0" xfId="0" applyNumberFormat="1" applyFont="1" applyBorder="1" applyAlignment="1" applyProtection="1">
      <protection locked="0"/>
    </xf>
    <xf numFmtId="1" fontId="28" fillId="0" borderId="0" xfId="0" applyNumberFormat="1" applyFont="1" applyBorder="1" applyAlignment="1" applyProtection="1">
      <alignment horizontal="right"/>
      <protection locked="0"/>
    </xf>
    <xf numFmtId="166" fontId="23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1" fillId="0" borderId="0" xfId="0" applyFont="1"/>
    <xf numFmtId="166" fontId="23" fillId="0" borderId="10" xfId="0" applyNumberFormat="1" applyFont="1" applyBorder="1" applyAlignment="1">
      <alignment horizontal="center"/>
    </xf>
    <xf numFmtId="166" fontId="51" fillId="3" borderId="4" xfId="0" applyNumberFormat="1" applyFont="1" applyFill="1" applyBorder="1" applyAlignment="1">
      <alignment horizontal="center" wrapText="1"/>
    </xf>
    <xf numFmtId="166" fontId="51" fillId="0" borderId="4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17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center"/>
    </xf>
  </cellXfs>
  <cellStyles count="133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V1" zoomScale="23" zoomScaleNormal="23" workbookViewId="0">
      <selection activeCell="AZ8" sqref="AZ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350.875</v>
      </c>
      <c r="AN12" s="23">
        <v>54.365000000000002</v>
      </c>
      <c r="AO12" s="23">
        <f>SUMIF($C$11:$AN$11,"Ind",C12:AN12)</f>
        <v>350.875</v>
      </c>
      <c r="AP12" s="23">
        <f>SUMIF($C$11:$AN$11,"I.Mad",C12:AN12)</f>
        <v>54.365000000000002</v>
      </c>
      <c r="AQ12" s="23">
        <f>SUM(AO12:AP12)</f>
        <v>405.24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>
        <v>7</v>
      </c>
      <c r="AN13" s="23">
        <v>3</v>
      </c>
      <c r="AO13" s="23">
        <f>SUMIF($C$11:$AN$11,"Ind*",C13:AN13)</f>
        <v>7</v>
      </c>
      <c r="AP13" s="23">
        <f>SUMIF($C$11:$AN$11,"I.Mad",C13:AN13)</f>
        <v>3</v>
      </c>
      <c r="AQ13" s="23">
        <f>SUM(AO13:AP13)</f>
        <v>10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>
        <v>3</v>
      </c>
      <c r="AN14" s="23">
        <v>2</v>
      </c>
      <c r="AO14" s="23">
        <f>SUMIF($C$11:$AN$11,"Ind*",C14:AN14)</f>
        <v>3</v>
      </c>
      <c r="AP14" s="23">
        <f>SUMIF($C$11:$AN$11,"I.Mad",C14:AN14)</f>
        <v>2</v>
      </c>
      <c r="AQ14" s="23">
        <f>SUM(AO14:AP14)</f>
        <v>5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>
        <v>16.488344821349237</v>
      </c>
      <c r="AN15" s="23">
        <v>15.009145633706321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350.875</v>
      </c>
      <c r="AN41" s="35">
        <f t="shared" si="3"/>
        <v>54.365000000000002</v>
      </c>
      <c r="AO41" s="35">
        <f>SUM(AO12,AO18,AO24:AO37)</f>
        <v>350.875</v>
      </c>
      <c r="AP41" s="35">
        <f>SUM(AP12,AP18,AP24:AP37)</f>
        <v>54.365000000000002</v>
      </c>
      <c r="AQ41" s="35">
        <f t="shared" si="2"/>
        <v>405.24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17.5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2021-03-08T01:06:12Z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