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DA539578-099B-4724-907B-64A70CEBBCC5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<sst xmlns="http://schemas.openxmlformats.org/spreadsheetml/2006/main" count="376" uniqueCount="69">
  <si>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</si>
  <si>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</si>
  <si>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</si>
  <si>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</si>
  <si>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</si>
  <si>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</si>
  <si>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</si>
  <si>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</si>
  <si>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</si>
  <si>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</si>
  <si>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</si>
  <si>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</si>
  <si>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</si>
  <si>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</si>
  <si>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</si>
  <si>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</si>
  <si>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</si>
  <si>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</si>
  <si>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</si>
  <si>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</si>
  <si>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</si>
  <si>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</si>
  <si>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</si>
  <si>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</si>
  <si>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</si>
  <si>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</si>
  <si>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</si>
  <si>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</si>
  <si>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</si>
  <si>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</si>
  <si>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</si>
  <si>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</si>
  <si>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</si>
  <si>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</si>
  <si>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</si>
  <si>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</si>
  <si>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</si>
  <si>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</si>
  <si>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</si>
  <si>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</si>
  <si>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</si>
  <si>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</si>
  <si>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</si>
  <si>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</si>
  <si>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</si>
  <si>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</si>
  <si>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</si>
  <si>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</si>
  <si>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</si>
  <si>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</si>
  <si>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</si>
  <si>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</si>
  <si>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</si>
  <si>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</si>
  <si>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</si>
  <si>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</si>
  <si>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</si>
  <si>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</si>
  <si>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</si>
  <si>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</si>
  <si>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</si>
  <si>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</si>
  <si>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</si>
  <si>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</si>
  <si>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</si>
  <si>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</si>
  <si>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SM</t>
  </si>
  <si>
    <t xml:space="preserve">        Fecha  : 05/01/2023</t>
  </si>
  <si>
    <t>Callao, 06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</si>
</sst>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G26" sqref="G2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118.84500000000001</v>
      </c>
      <c r="F12" s="25">
        <v>442.89</v>
      </c>
      <c r="G12" s="25">
        <v>10947.525389541654</v>
      </c>
      <c r="H12" s="25">
        <v>3298.4175080621289</v>
      </c>
      <c r="I12" s="25">
        <v>1269.55</v>
      </c>
      <c r="J12" s="25">
        <v>69.94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322.38499999999999</v>
      </c>
      <c r="X12" s="25">
        <v>0</v>
      </c>
      <c r="Y12" s="25">
        <v>50.704999999999998</v>
      </c>
      <c r="Z12" s="25">
        <v>0</v>
      </c>
      <c r="AA12" s="25">
        <v>1595.4448534759356</v>
      </c>
      <c r="AB12" s="25">
        <v>500</v>
      </c>
      <c r="AC12" s="25">
        <v>343.40999999999997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14647.865243017588</v>
      </c>
      <c r="AP12" s="25">
        <f>SUMIF($C$11:$AN$11,"I.Mad",C12:AN12)</f>
        <v>4311.2475080621289</v>
      </c>
      <c r="AQ12" s="25">
        <f>SUM(AO12:AP12)</f>
        <v>18959.112751079716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3</v>
      </c>
      <c r="F13" s="25">
        <v>17</v>
      </c>
      <c r="G13" s="25">
        <v>107</v>
      </c>
      <c r="H13" s="25">
        <v>52</v>
      </c>
      <c r="I13" s="25">
        <v>7</v>
      </c>
      <c r="J13" s="25">
        <v>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>
        <v>11</v>
      </c>
      <c r="X13" s="25" t="s">
        <v>33</v>
      </c>
      <c r="Y13" s="25">
        <v>2</v>
      </c>
      <c r="Z13" s="25" t="s">
        <v>33</v>
      </c>
      <c r="AA13" s="25">
        <v>11</v>
      </c>
      <c r="AB13" s="25">
        <v>12</v>
      </c>
      <c r="AC13" s="25">
        <v>9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150</v>
      </c>
      <c r="AP13" s="25">
        <f>SUMIF($C$11:$AN$11,"I.Mad",C13:AN13)</f>
        <v>84</v>
      </c>
      <c r="AQ13" s="25">
        <f>SUM(AO13:AP13)</f>
        <v>234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>
        <v>2</v>
      </c>
      <c r="F14" s="25">
        <v>3</v>
      </c>
      <c r="G14" s="25">
        <v>18</v>
      </c>
      <c r="H14" s="25">
        <v>4</v>
      </c>
      <c r="I14" s="25" t="s">
        <v>66</v>
      </c>
      <c r="J14" s="25">
        <v>1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>
        <v>5</v>
      </c>
      <c r="X14" s="25" t="s">
        <v>33</v>
      </c>
      <c r="Y14" s="25">
        <v>2</v>
      </c>
      <c r="Z14" s="25" t="s">
        <v>33</v>
      </c>
      <c r="AA14" s="25">
        <v>6</v>
      </c>
      <c r="AB14" s="25" t="s">
        <v>66</v>
      </c>
      <c r="AC14" s="25">
        <v>4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37</v>
      </c>
      <c r="AP14" s="25">
        <f>SUMIF($C$11:$AN$11,"I.Mad",C14:AN14)</f>
        <v>8</v>
      </c>
      <c r="AQ14" s="25">
        <f>SUM(AO14:AP14)</f>
        <v>45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>
        <v>54.090909090909093</v>
      </c>
      <c r="F15" s="25">
        <v>47.999221182231061</v>
      </c>
      <c r="G15" s="25">
        <v>25.002520986315506</v>
      </c>
      <c r="H15" s="25">
        <v>11.058047480898288</v>
      </c>
      <c r="I15" s="25" t="s">
        <v>33</v>
      </c>
      <c r="J15" s="25">
        <v>44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>
        <v>55.819211568281915</v>
      </c>
      <c r="X15" s="25" t="s">
        <v>33</v>
      </c>
      <c r="Y15" s="25">
        <v>11.341536774724631</v>
      </c>
      <c r="Z15" s="25" t="s">
        <v>33</v>
      </c>
      <c r="AA15" s="25">
        <v>25.432082836311331</v>
      </c>
      <c r="AB15" s="25" t="s">
        <v>33</v>
      </c>
      <c r="AC15" s="25">
        <v>17.094691162720611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>
        <v>11.5</v>
      </c>
      <c r="F16" s="30">
        <v>11.5</v>
      </c>
      <c r="G16" s="30">
        <v>12.5</v>
      </c>
      <c r="H16" s="30">
        <v>13</v>
      </c>
      <c r="I16" s="30" t="s">
        <v>33</v>
      </c>
      <c r="J16" s="30">
        <v>12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>
        <v>11.5</v>
      </c>
      <c r="X16" s="30" t="s">
        <v>33</v>
      </c>
      <c r="Y16" s="30">
        <v>13</v>
      </c>
      <c r="Z16" s="30" t="s">
        <v>33</v>
      </c>
      <c r="AA16" s="30">
        <v>12</v>
      </c>
      <c r="AB16" s="30" t="s">
        <v>33</v>
      </c>
      <c r="AC16" s="30">
        <v>12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4.55</v>
      </c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4.55</v>
      </c>
      <c r="AP30" s="25">
        <f t="shared" si="1"/>
        <v>0</v>
      </c>
      <c r="AQ30" s="36">
        <f t="shared" si="2"/>
        <v>4.55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118.84500000000001</v>
      </c>
      <c r="F41" s="36">
        <f t="shared" si="3"/>
        <v>442.89</v>
      </c>
      <c r="G41" s="36">
        <f t="shared" si="3"/>
        <v>10947.525389541654</v>
      </c>
      <c r="H41" s="36">
        <f t="shared" si="3"/>
        <v>3298.4175080621289</v>
      </c>
      <c r="I41" s="36">
        <f t="shared" si="3"/>
        <v>1269.55</v>
      </c>
      <c r="J41" s="36">
        <f t="shared" si="3"/>
        <v>69.94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322.38499999999999</v>
      </c>
      <c r="X41" s="36">
        <f t="shared" si="3"/>
        <v>0</v>
      </c>
      <c r="Y41" s="36">
        <f t="shared" si="3"/>
        <v>50.704999999999998</v>
      </c>
      <c r="Z41" s="36">
        <f t="shared" si="3"/>
        <v>0</v>
      </c>
      <c r="AA41" s="36">
        <f t="shared" si="3"/>
        <v>1599.9948534759355</v>
      </c>
      <c r="AB41" s="36">
        <f t="shared" si="3"/>
        <v>500</v>
      </c>
      <c r="AC41" s="36">
        <f t="shared" si="3"/>
        <v>343.40999999999997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14652.415243017587</v>
      </c>
      <c r="AP41" s="36">
        <f>SUM(AP12,AP18,AP24:AP37)</f>
        <v>4311.2475080621289</v>
      </c>
      <c r="AQ41" s="36">
        <f t="shared" si="2"/>
        <v>18963.662751079715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16.8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2023-01-06T16:02:52Z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