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Y12" i="5" l="1"/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<sst xmlns="http://schemas.openxmlformats.org/spreadsheetml/2006/main" count="373" uniqueCount="67">
  <si>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</si>
  <si>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</si>
  <si>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</si>
  <si>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</si>
  <si>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</si>
  <si>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</si>
  <si>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</si>
  <si>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</si>
  <si>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</si>
  <si>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</si>
  <si>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</si>
  <si>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</si>
  <si>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</si>
  <si>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</si>
  <si>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</si>
  <si>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</si>
  <si>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</si>
  <si>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</si>
  <si>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</si>
  <si>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</si>
  <si>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</si>
  <si>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</si>
  <si>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</si>
  <si>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</si>
  <si>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</si>
  <si>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</si>
  <si>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</si>
  <si>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</si>
  <si>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</si>
  <si>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</si>
  <si>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</si>
  <si>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</si>
  <si>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</si>
  <si>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</si>
  <si>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</si>
  <si>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</si>
  <si>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</si>
  <si>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</si>
  <si>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</si>
  <si>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</si>
  <si>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</si>
  <si>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</si>
  <si>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</si>
  <si>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</si>
  <si>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</si>
  <si>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</si>
  <si>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</si>
  <si>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</si>
  <si>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</si>
  <si>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</si>
  <si>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</si>
  <si>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</si>
  <si>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</si>
  <si>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</si>
  <si>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</si>
  <si>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</si>
  <si>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</si>
  <si>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</si>
  <si>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</si>
  <si>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</si>
  <si>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</si>
  <si>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</si>
  <si>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</si>
  <si>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 xml:space="preserve">        Fecha  : 04/12/2015</t>
  </si>
  <si>
    <t>Callao, 07 de diciembre del 2015</t>
  </si>
  <si>
    <t>13.5 y 14.5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</si>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</sst>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32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4" borderId="2" xfId="0" quotePrefix="1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4" zoomScaleNormal="24" workbookViewId="0">
      <selection activeCell="H24" sqref="H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9" width="28.710937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40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63</v>
      </c>
      <c r="AP8" s="118"/>
      <c r="AQ8" s="118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13" t="s">
        <v>6</v>
      </c>
      <c r="H10" s="114"/>
      <c r="I10" s="124" t="s">
        <v>50</v>
      </c>
      <c r="J10" s="125"/>
      <c r="K10" s="125" t="s">
        <v>7</v>
      </c>
      <c r="L10" s="125"/>
      <c r="M10" s="129" t="s">
        <v>8</v>
      </c>
      <c r="N10" s="130"/>
      <c r="O10" s="113" t="s">
        <v>9</v>
      </c>
      <c r="P10" s="128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61</v>
      </c>
      <c r="X10" s="114"/>
      <c r="Y10" s="126" t="s">
        <v>53</v>
      </c>
      <c r="Z10" s="127"/>
      <c r="AA10" s="122" t="s">
        <v>41</v>
      </c>
      <c r="AB10" s="123"/>
      <c r="AC10" s="121" t="s">
        <v>13</v>
      </c>
      <c r="AD10" s="114"/>
      <c r="AE10" s="121" t="s">
        <v>54</v>
      </c>
      <c r="AF10" s="114"/>
      <c r="AG10" s="121" t="s">
        <v>55</v>
      </c>
      <c r="AH10" s="114"/>
      <c r="AI10" s="121" t="s">
        <v>56</v>
      </c>
      <c r="AJ10" s="114"/>
      <c r="AK10" s="121" t="s">
        <v>57</v>
      </c>
      <c r="AL10" s="114"/>
      <c r="AM10" s="113" t="s">
        <v>58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217.00000000000003</v>
      </c>
      <c r="G12" s="53">
        <v>0</v>
      </c>
      <c r="H12" s="53">
        <v>0</v>
      </c>
      <c r="I12" s="53">
        <v>2064</v>
      </c>
      <c r="J12" s="53">
        <v>5973</v>
      </c>
      <c r="K12" s="53">
        <v>142</v>
      </c>
      <c r="L12" s="53">
        <v>26</v>
      </c>
      <c r="M12" s="53">
        <v>0</v>
      </c>
      <c r="N12" s="53">
        <v>0</v>
      </c>
      <c r="O12" s="53">
        <v>0</v>
      </c>
      <c r="P12" s="53">
        <v>0</v>
      </c>
      <c r="Q12" s="53">
        <v>980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f>31.465+27.53</f>
        <v>58.995000000000005</v>
      </c>
      <c r="Z12" s="53">
        <v>0</v>
      </c>
      <c r="AA12" s="53">
        <v>2250</v>
      </c>
      <c r="AB12" s="53">
        <v>0</v>
      </c>
      <c r="AC12" s="53">
        <v>3635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9129.994999999999</v>
      </c>
      <c r="AP12" s="54">
        <f>SUMIF($C$11:$AN$11,"I.Mad",C12:AN12)</f>
        <v>6216</v>
      </c>
      <c r="AQ12" s="54">
        <f>SUM(AO12:AP12)</f>
        <v>15345.994999999999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>
        <v>10</v>
      </c>
      <c r="G13" s="55" t="s">
        <v>20</v>
      </c>
      <c r="H13" s="55" t="s">
        <v>20</v>
      </c>
      <c r="I13" s="55">
        <v>37</v>
      </c>
      <c r="J13" s="55">
        <v>138</v>
      </c>
      <c r="K13" s="55">
        <v>4</v>
      </c>
      <c r="L13" s="55">
        <v>2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13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2</v>
      </c>
      <c r="Z13" s="55" t="s">
        <v>20</v>
      </c>
      <c r="AA13" s="55">
        <v>12</v>
      </c>
      <c r="AB13" s="55" t="s">
        <v>20</v>
      </c>
      <c r="AC13" s="55">
        <v>41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109</v>
      </c>
      <c r="AP13" s="54">
        <f t="shared" ref="AP13:AP14" si="1">SUMIF($C$11:$AN$11,"I.Mad",C13:AN13)</f>
        <v>150</v>
      </c>
      <c r="AQ13" s="54">
        <f>SUM(AO13:AP13)</f>
        <v>259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>
        <v>3</v>
      </c>
      <c r="G14" s="55" t="s">
        <v>20</v>
      </c>
      <c r="H14" s="55" t="s">
        <v>20</v>
      </c>
      <c r="I14" s="55">
        <v>2</v>
      </c>
      <c r="J14" s="55">
        <v>5</v>
      </c>
      <c r="K14" s="55">
        <v>3</v>
      </c>
      <c r="L14" s="55">
        <v>1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66</v>
      </c>
      <c r="Z14" s="55" t="s">
        <v>20</v>
      </c>
      <c r="AA14" s="55">
        <v>6</v>
      </c>
      <c r="AB14" s="55" t="s">
        <v>20</v>
      </c>
      <c r="AC14" s="55">
        <v>8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23</v>
      </c>
      <c r="AP14" s="54">
        <f t="shared" si="1"/>
        <v>9</v>
      </c>
      <c r="AQ14" s="54">
        <f>SUM(AO14:AP14)</f>
        <v>32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>
        <v>9.3000000000000007</v>
      </c>
      <c r="G15" s="55" t="s">
        <v>20</v>
      </c>
      <c r="H15" s="55" t="s">
        <v>20</v>
      </c>
      <c r="I15" s="55">
        <v>0</v>
      </c>
      <c r="J15" s="55">
        <v>4.8099999999999996</v>
      </c>
      <c r="K15" s="55">
        <v>0</v>
      </c>
      <c r="L15" s="55">
        <v>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>
        <v>3.96</v>
      </c>
      <c r="AB15" s="55" t="s">
        <v>20</v>
      </c>
      <c r="AC15" s="55">
        <v>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>
        <v>14.5</v>
      </c>
      <c r="G16" s="61" t="s">
        <v>20</v>
      </c>
      <c r="H16" s="61" t="s">
        <v>20</v>
      </c>
      <c r="I16" s="131" t="s">
        <v>65</v>
      </c>
      <c r="J16" s="61">
        <v>12.5</v>
      </c>
      <c r="K16" s="61">
        <v>14</v>
      </c>
      <c r="L16" s="61">
        <v>14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>
        <v>12.5</v>
      </c>
      <c r="AB16" s="61" t="s">
        <v>20</v>
      </c>
      <c r="AC16" s="61">
        <v>13.5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/>
      <c r="P22" s="55"/>
      <c r="Q22" s="55"/>
      <c r="R22" s="55"/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>
        <v>2.7</v>
      </c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2.7</v>
      </c>
      <c r="AP25" s="54">
        <f t="shared" ref="AP25:AP37" si="6">SUMIF($C$11:$AN$11,"I.Mad",C25:AN25)</f>
        <v>0</v>
      </c>
      <c r="AQ25" s="58">
        <f>SUM(AO25:AP25)</f>
        <v>2.7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74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7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217.00000000000003</v>
      </c>
      <c r="G38" s="58">
        <f t="shared" si="7"/>
        <v>0</v>
      </c>
      <c r="H38" s="58">
        <f t="shared" si="7"/>
        <v>0</v>
      </c>
      <c r="I38" s="58">
        <f t="shared" si="7"/>
        <v>2064</v>
      </c>
      <c r="J38" s="58">
        <f t="shared" si="7"/>
        <v>5973</v>
      </c>
      <c r="K38" s="58">
        <f t="shared" si="7"/>
        <v>142</v>
      </c>
      <c r="L38" s="58">
        <f t="shared" si="7"/>
        <v>26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982.7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58.995000000000005</v>
      </c>
      <c r="Z38" s="58">
        <f>+SUM(Z12,Z18,Z24:Z37)</f>
        <v>0</v>
      </c>
      <c r="AA38" s="58">
        <f>+SUM(AA12,AA18,AA24:AA37)</f>
        <v>2250</v>
      </c>
      <c r="AB38" s="58">
        <f t="shared" ref="AB38:AN38" si="8">+SUM(AB12,AB18,AB24:AB37)</f>
        <v>0</v>
      </c>
      <c r="AC38" s="58">
        <f>+SUM(AC12,AC18,AC24:AC37)</f>
        <v>3635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9132.6949999999997</v>
      </c>
      <c r="AP38" s="58">
        <f>SUM(AP12,AP18,AP24:AP37)</f>
        <v>6216</v>
      </c>
      <c r="AQ38" s="58">
        <f>SUM(AO38:AP38)</f>
        <v>15348.695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19.3</v>
      </c>
      <c r="H39" s="60"/>
      <c r="I39" s="93">
        <v>20.100000000000001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2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2015-06-23T19:02:20Z</cp:lastPrinted>
  <dcterms:created xsi:type="dcterms:W3CDTF">2008-10-21T17:58:04Z</dcterms:created>
  <dcterms:modified xsi:type="dcterms:W3CDTF">2015-12-07T18:44:22Z</dcterms:modified>
</cp:coreProperties>
</file>