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<sst xmlns="http://schemas.openxmlformats.org/spreadsheetml/2006/main" count="363" uniqueCount="69">
  <si>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</si>
  <si>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</si>
  <si>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</si>
  <si>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</si>
  <si>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</si>
  <si>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</si>
  <si>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</si>
  <si>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</si>
  <si>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</si>
  <si>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</si>
  <si>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</si>
  <si>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</si>
  <si>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</si>
  <si>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</si>
  <si>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</si>
  <si>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</si>
  <si>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</si>
  <si>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</si>
  <si>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</si>
  <si>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</si>
  <si>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</si>
  <si>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</si>
  <si>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</si>
  <si>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</si>
  <si>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</si>
  <si>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</si>
  <si>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</si>
  <si>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</si>
  <si>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</si>
  <si>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</si>
  <si>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</si>
  <si>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</si>
  <si>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</si>
  <si>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</si>
  <si>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</si>
  <si>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</si>
  <si>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</si>
  <si>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</si>
  <si>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</si>
  <si>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</si>
  <si>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</si>
  <si>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</si>
  <si>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</si>
  <si>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</si>
  <si>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</si>
  <si>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</si>
  <si>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</si>
  <si>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</si>
  <si>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</si>
  <si>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</si>
  <si>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</si>
  <si>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</si>
  <si>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</si>
  <si>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</si>
  <si>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</si>
  <si>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</si>
  <si>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</si>
  <si>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</si>
  <si>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</si>
  <si>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</si>
  <si>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</si>
  <si>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</si>
  <si>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</si>
  <si>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</si>
  <si>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</si>
  <si>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Callao,06 de noviembre del 2023</t>
  </si>
  <si>
    <t>CPT/jsr</t>
  </si>
  <si>
    <t xml:space="preserve">        Fecha  : 04/11/2023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</si>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</sst>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Z1" zoomScale="24" zoomScaleNormal="24" workbookViewId="0">
      <selection activeCell="BM15" sqref="BM1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228.76499999999999</v>
      </c>
      <c r="G12" s="24">
        <v>275.47500000000002</v>
      </c>
      <c r="H12" s="24">
        <v>6616.08</v>
      </c>
      <c r="I12" s="24">
        <v>1437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896.28</v>
      </c>
      <c r="R12" s="24">
        <v>0</v>
      </c>
      <c r="S12" s="24">
        <v>2728.3</v>
      </c>
      <c r="T12" s="24">
        <v>78.655000000000001</v>
      </c>
      <c r="U12" s="24">
        <v>825.19</v>
      </c>
      <c r="V12" s="24">
        <v>204.79499999999999</v>
      </c>
      <c r="W12" s="24">
        <v>3790</v>
      </c>
      <c r="X12" s="24">
        <v>195.36</v>
      </c>
      <c r="Y12" s="24">
        <v>4305.08</v>
      </c>
      <c r="Z12" s="24">
        <v>509.39499999999998</v>
      </c>
      <c r="AA12" s="24">
        <v>450.02499999999998</v>
      </c>
      <c r="AB12" s="24">
        <v>0</v>
      </c>
      <c r="AC12" s="24">
        <v>1006.51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15713.86</v>
      </c>
      <c r="AP12" s="24">
        <f>SUMIF($C$11:$AN$11,"I.Mad",C12:AN12)</f>
        <v>7833.0499999999993</v>
      </c>
      <c r="AQ12" s="24">
        <f>SUM(AO12:AP12)</f>
        <v>23546.91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10</v>
      </c>
      <c r="G13" s="24">
        <v>8</v>
      </c>
      <c r="H13" s="24">
        <v>226</v>
      </c>
      <c r="I13" s="24">
        <v>6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4</v>
      </c>
      <c r="R13" s="24" t="s">
        <v>33</v>
      </c>
      <c r="S13" s="24">
        <v>22</v>
      </c>
      <c r="T13" s="24">
        <v>1</v>
      </c>
      <c r="U13" s="24">
        <v>12</v>
      </c>
      <c r="V13" s="24">
        <v>4</v>
      </c>
      <c r="W13" s="24">
        <v>38</v>
      </c>
      <c r="X13" s="24">
        <v>4</v>
      </c>
      <c r="Y13" s="24">
        <v>43</v>
      </c>
      <c r="Z13" s="24">
        <v>7</v>
      </c>
      <c r="AA13" s="24">
        <v>1</v>
      </c>
      <c r="AB13" s="24" t="s">
        <v>33</v>
      </c>
      <c r="AC13" s="24">
        <v>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137</v>
      </c>
      <c r="AP13" s="24">
        <f>SUMIF($C$11:$AN$11,"I.Mad",C13:AN13)</f>
        <v>252</v>
      </c>
      <c r="AQ13" s="24">
        <f>SUM(AO13:AP13)</f>
        <v>389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68</v>
      </c>
      <c r="G14" s="24">
        <v>1</v>
      </c>
      <c r="H14" s="24">
        <v>18</v>
      </c>
      <c r="I14" s="24">
        <v>6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3</v>
      </c>
      <c r="R14" s="24" t="s">
        <v>33</v>
      </c>
      <c r="S14" s="24">
        <v>8</v>
      </c>
      <c r="T14" s="24" t="s">
        <v>68</v>
      </c>
      <c r="U14" s="24">
        <v>8</v>
      </c>
      <c r="V14" s="24">
        <v>2</v>
      </c>
      <c r="W14" s="24">
        <v>8</v>
      </c>
      <c r="X14" s="24" t="s">
        <v>68</v>
      </c>
      <c r="Y14" s="24">
        <v>19</v>
      </c>
      <c r="Z14" s="24">
        <v>1</v>
      </c>
      <c r="AA14" s="24">
        <v>1</v>
      </c>
      <c r="AB14" s="24" t="s">
        <v>33</v>
      </c>
      <c r="AC14" s="24">
        <v>2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56</v>
      </c>
      <c r="AP14" s="24">
        <f>SUMIF($C$11:$AN$11,"I.Mad",C14:AN14)</f>
        <v>21</v>
      </c>
      <c r="AQ14" s="24">
        <f>SUM(AO14:AP14)</f>
        <v>77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49.382716074536397</v>
      </c>
      <c r="H15" s="24">
        <v>52.357098990140003</v>
      </c>
      <c r="I15" s="24">
        <v>40.684868326717897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30.4023984000073</v>
      </c>
      <c r="R15" s="24" t="s">
        <v>33</v>
      </c>
      <c r="S15" s="24">
        <v>29.784608115253199</v>
      </c>
      <c r="T15" s="24" t="s">
        <v>33</v>
      </c>
      <c r="U15" s="24">
        <v>29.8450429724681</v>
      </c>
      <c r="V15" s="24">
        <v>21.277966400097199</v>
      </c>
      <c r="W15" s="24">
        <v>34.221671822426799</v>
      </c>
      <c r="X15" s="24" t="s">
        <v>33</v>
      </c>
      <c r="Y15" s="24">
        <v>28.396515793539301</v>
      </c>
      <c r="Z15" s="24">
        <v>43.913043487054303</v>
      </c>
      <c r="AA15" s="24">
        <v>27.165356098239901</v>
      </c>
      <c r="AB15" s="24" t="s">
        <v>33</v>
      </c>
      <c r="AC15" s="24">
        <v>41.331964075257098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7">
        <v>11.5</v>
      </c>
      <c r="H16" s="27">
        <v>11.5</v>
      </c>
      <c r="I16" s="27">
        <v>12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</v>
      </c>
      <c r="R16" s="24" t="s">
        <v>33</v>
      </c>
      <c r="S16" s="27">
        <v>12</v>
      </c>
      <c r="T16" s="24" t="s">
        <v>33</v>
      </c>
      <c r="U16" s="27">
        <v>12</v>
      </c>
      <c r="V16" s="27">
        <v>12.5</v>
      </c>
      <c r="W16" s="27">
        <v>12</v>
      </c>
      <c r="X16" s="24" t="s">
        <v>33</v>
      </c>
      <c r="Y16" s="27">
        <v>12</v>
      </c>
      <c r="Z16" s="27">
        <v>11.5</v>
      </c>
      <c r="AA16" s="27">
        <v>12</v>
      </c>
      <c r="AB16" s="24" t="s">
        <v>33</v>
      </c>
      <c r="AC16" s="27">
        <v>12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228.76499999999999</v>
      </c>
      <c r="G41" s="33">
        <f t="shared" si="3"/>
        <v>275.47500000000002</v>
      </c>
      <c r="H41" s="33">
        <f t="shared" si="3"/>
        <v>6616.08</v>
      </c>
      <c r="I41" s="33">
        <f t="shared" si="3"/>
        <v>1437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896.28</v>
      </c>
      <c r="R41" s="33">
        <f t="shared" si="3"/>
        <v>0</v>
      </c>
      <c r="S41" s="33">
        <f t="shared" si="3"/>
        <v>2728.3</v>
      </c>
      <c r="T41" s="33">
        <f t="shared" si="3"/>
        <v>78.655000000000001</v>
      </c>
      <c r="U41" s="33">
        <f t="shared" si="3"/>
        <v>825.19</v>
      </c>
      <c r="V41" s="33">
        <f t="shared" si="3"/>
        <v>204.79499999999999</v>
      </c>
      <c r="W41" s="33">
        <f>+SUM(W24:W40,W18,W12)</f>
        <v>3790</v>
      </c>
      <c r="X41" s="33">
        <f>+SUM(X24:X40,X18,X12)</f>
        <v>195.36</v>
      </c>
      <c r="Y41" s="33">
        <f>+SUM(Y24:Y40,Y18,Y12)</f>
        <v>4305.08</v>
      </c>
      <c r="Z41" s="33">
        <f>+SUM(Z24:Z40,Z18,Z12)</f>
        <v>509.39499999999998</v>
      </c>
      <c r="AA41" s="33">
        <f>+SUM(AA24:AA40,AA18,C12)</f>
        <v>0</v>
      </c>
      <c r="AB41" s="33">
        <f t="shared" si="3"/>
        <v>0</v>
      </c>
      <c r="AC41" s="33">
        <f t="shared" si="3"/>
        <v>1006.51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15713.86</v>
      </c>
      <c r="AP41" s="33">
        <f>SUM(AP12,AP18,AP24:AP37)</f>
        <v>7833.0499999999993</v>
      </c>
      <c r="AQ41" s="33">
        <f t="shared" si="2"/>
        <v>23546.91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66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2023-11-13T18:24:50Z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