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<sst xmlns="http://schemas.openxmlformats.org/spreadsheetml/2006/main" count="392" uniqueCount="67">
  <si>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</si>
  <si>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</si>
  <si>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</si>
  <si>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</si>
  <si>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</si>
  <si>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</si>
  <si>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</si>
  <si>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</si>
  <si>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</si>
  <si>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</si>
  <si>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</si>
  <si>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</si>
  <si>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</si>
  <si>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</si>
  <si>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</si>
  <si>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</si>
  <si>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</si>
  <si>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</si>
  <si>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</si>
  <si>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</si>
  <si>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</si>
  <si>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</si>
  <si>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</si>
  <si>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</si>
  <si>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</si>
  <si>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</si>
  <si>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</si>
  <si>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</si>
  <si>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</si>
  <si>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</si>
  <si>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</si>
  <si>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</si>
  <si>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</si>
  <si>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</si>
  <si>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</si>
  <si>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</si>
  <si>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</si>
  <si>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</si>
  <si>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</si>
  <si>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</si>
  <si>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</si>
  <si>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</si>
  <si>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</si>
  <si>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</si>
  <si>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</si>
  <si>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</si>
  <si>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</si>
  <si>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</si>
  <si>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</si>
  <si>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</si>
  <si>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</si>
  <si>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</si>
  <si>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</si>
  <si>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</si>
  <si>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</si>
  <si>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</si>
  <si>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</si>
  <si>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</si>
  <si>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</si>
  <si>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</si>
  <si>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</si>
  <si>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</si>
  <si>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Kurt  Burneo</t>
  </si>
  <si>
    <t xml:space="preserve">        Fecha  : 04/08/2011</t>
  </si>
  <si>
    <t>Callao, 05 de  Agosto del 2011</t>
  </si>
  <si>
    <t xml:space="preserve"> R.M.N° 019-2011-PRODUCE,  R.M. N°185-2011-PRODUCE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</si>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</sst>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2">
      <selection activeCell="AO37" sqref="AO37"/>
    </sheetView>
  </sheetViews>
  <sheetFormatPr defaultColWidth="11.421875" defaultRowHeight="12.75"/>
  <cols>
    <col min="2" max="2" width="20.00390625" style="0" customWidth="1"/>
    <col min="3" max="3" width="9.0039062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9.0039062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8515625" style="0" customWidth="1"/>
    <col min="16" max="16" width="6.28125" style="0" customWidth="1"/>
    <col min="17" max="17" width="8.8515625" style="0" customWidth="1"/>
    <col min="18" max="18" width="7.8515625" style="0" customWidth="1"/>
    <col min="19" max="19" width="6.7109375" style="0" customWidth="1"/>
    <col min="20" max="20" width="7.00390625" style="0" customWidth="1"/>
    <col min="21" max="21" width="8.140625" style="0" customWidth="1"/>
    <col min="22" max="22" width="8.421875" style="0" customWidth="1"/>
    <col min="23" max="23" width="7.7109375" style="0" customWidth="1"/>
    <col min="24" max="24" width="7.140625" style="0" customWidth="1"/>
    <col min="25" max="25" width="7.71093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6.7109375" style="0" customWidth="1"/>
    <col min="33" max="33" width="9.8515625" style="0" customWidth="1"/>
    <col min="34" max="34" width="5.7109375" style="0" customWidth="1"/>
    <col min="35" max="35" width="7.281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8.003906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65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4"/>
      <c r="AG8" s="91" t="s">
        <v>20</v>
      </c>
      <c r="AH8" s="94"/>
      <c r="AI8" s="93" t="s">
        <v>57</v>
      </c>
      <c r="AJ8" s="94"/>
      <c r="AK8" s="91" t="s">
        <v>21</v>
      </c>
      <c r="AL8" s="92"/>
      <c r="AM8" s="90" t="s">
        <v>22</v>
      </c>
      <c r="AN8" s="87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1391</v>
      </c>
      <c r="AF10" s="28">
        <v>0</v>
      </c>
      <c r="AG10" s="28">
        <v>781</v>
      </c>
      <c r="AH10" s="28">
        <v>0</v>
      </c>
      <c r="AI10" s="28">
        <v>0</v>
      </c>
      <c r="AJ10" s="28">
        <v>0</v>
      </c>
      <c r="AK10" s="28">
        <v>3162</v>
      </c>
      <c r="AL10" s="28">
        <v>93</v>
      </c>
      <c r="AM10" s="28">
        <v>59</v>
      </c>
      <c r="AN10" s="28">
        <v>20</v>
      </c>
      <c r="AO10" s="28">
        <f>SUMIF($C$9:$AN$9,"Ind",C10:AN10)</f>
        <v>5393</v>
      </c>
      <c r="AP10" s="28">
        <f>SUMIF($C$9:$AN$9,"Ind",D10:AO10)</f>
        <v>113</v>
      </c>
      <c r="AQ10" s="28">
        <f>SUM(AO10:AP10)</f>
        <v>5506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>
        <v>11</v>
      </c>
      <c r="AF11" s="30" t="s">
        <v>29</v>
      </c>
      <c r="AG11" s="30">
        <v>12</v>
      </c>
      <c r="AH11" s="30" t="s">
        <v>29</v>
      </c>
      <c r="AI11" s="30" t="s">
        <v>29</v>
      </c>
      <c r="AJ11" s="30" t="s">
        <v>29</v>
      </c>
      <c r="AK11" s="30">
        <v>28</v>
      </c>
      <c r="AL11" s="30">
        <v>3</v>
      </c>
      <c r="AM11" s="30">
        <v>1</v>
      </c>
      <c r="AN11" s="30">
        <v>1</v>
      </c>
      <c r="AO11" s="28">
        <f>SUMIF($C$9:$AN$9,"Ind",C11:AN11)</f>
        <v>52</v>
      </c>
      <c r="AP11" s="28">
        <f>SUMIF($C$9:$AN$9,"I.Mad",C11:AN11)</f>
        <v>4</v>
      </c>
      <c r="AQ11" s="28">
        <f>SUM(AO11:AP11)</f>
        <v>56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>
        <v>4</v>
      </c>
      <c r="AF12" s="30" t="s">
        <v>29</v>
      </c>
      <c r="AG12" s="30">
        <v>5</v>
      </c>
      <c r="AH12" s="30" t="s">
        <v>29</v>
      </c>
      <c r="AI12" s="30" t="s">
        <v>29</v>
      </c>
      <c r="AJ12" s="30" t="s">
        <v>29</v>
      </c>
      <c r="AK12" s="30">
        <v>8</v>
      </c>
      <c r="AL12" s="30" t="s">
        <v>66</v>
      </c>
      <c r="AM12" s="30">
        <v>1</v>
      </c>
      <c r="AN12" s="30" t="s">
        <v>66</v>
      </c>
      <c r="AO12" s="28">
        <f>SUMIF($C$9:$AN$9,"Ind",C12:AN12)</f>
        <v>18</v>
      </c>
      <c r="AP12" s="28">
        <f>SUMIF($C$9:$AN$9,"I.Mad",C12:AN12)</f>
        <v>0</v>
      </c>
      <c r="AQ12" s="28">
        <f>SUM(AO12:AP12)</f>
        <v>18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>
        <v>0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>
        <v>14</v>
      </c>
      <c r="AF14" s="59" t="s">
        <v>29</v>
      </c>
      <c r="AG14" s="59">
        <v>14</v>
      </c>
      <c r="AH14" s="59" t="s">
        <v>29</v>
      </c>
      <c r="AI14" s="59" t="s">
        <v>29</v>
      </c>
      <c r="AJ14" s="59" t="s">
        <v>29</v>
      </c>
      <c r="AK14" s="59">
        <v>14</v>
      </c>
      <c r="AL14" s="59" t="s">
        <v>29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1391</v>
      </c>
      <c r="AF36" s="28">
        <f t="shared" si="3"/>
        <v>0</v>
      </c>
      <c r="AG36" s="28">
        <f t="shared" si="3"/>
        <v>781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3162</v>
      </c>
      <c r="AL36" s="28">
        <f t="shared" si="3"/>
        <v>93</v>
      </c>
      <c r="AM36" s="28">
        <f t="shared" si="3"/>
        <v>59</v>
      </c>
      <c r="AN36" s="28">
        <f t="shared" si="3"/>
        <v>20</v>
      </c>
      <c r="AO36" s="28">
        <f>SUM(AO10,AO16,AO22:AO35)</f>
        <v>5393</v>
      </c>
      <c r="AP36" s="28">
        <f>SUM(AP10,AP16,AP22:AP35)</f>
        <v>113</v>
      </c>
      <c r="AQ36" s="28">
        <f>SUM(AO36:AP36)</f>
        <v>5506</v>
      </c>
    </row>
    <row r="37" spans="2:43" ht="22.5" customHeight="1">
      <c r="B37" s="27" t="s">
        <v>52</v>
      </c>
      <c r="C37" s="62">
        <v>16.6</v>
      </c>
      <c r="D37" s="62"/>
      <c r="E37" s="62"/>
      <c r="F37" s="62"/>
      <c r="G37" s="62">
        <v>16.6</v>
      </c>
      <c r="H37" s="62"/>
      <c r="I37" s="62">
        <v>17.4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15.8</v>
      </c>
      <c r="V37" s="62"/>
      <c r="W37" s="62"/>
      <c r="X37" s="62"/>
      <c r="Y37" s="62">
        <v>16</v>
      </c>
      <c r="Z37" s="62"/>
      <c r="AA37" s="62"/>
      <c r="AB37" s="62"/>
      <c r="AC37" s="62">
        <v>16.8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15.1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2011-06-20T02:16:08Z</dcterms:modified>
  <cp:category/>
  <cp:version/>
  <cp:contentType/>
  <cp:contentStatus/>
</cp:coreProperties>
</file>