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<sst xmlns="http://schemas.openxmlformats.org/spreadsheetml/2006/main" count="364" uniqueCount="66">
  <si>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</si>
  <si>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</si>
  <si>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</si>
  <si>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</si>
  <si>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</si>
  <si>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</si>
  <si>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</si>
  <si>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</si>
  <si>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</si>
  <si>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</si>
  <si>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</si>
  <si>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</si>
  <si>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</si>
  <si>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</si>
  <si>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</si>
  <si>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</si>
  <si>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</si>
  <si>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</si>
  <si>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</si>
  <si>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</si>
  <si>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</si>
  <si>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</si>
  <si>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</si>
  <si>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</si>
  <si>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</si>
  <si>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</si>
  <si>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</si>
  <si>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</si>
  <si>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</si>
  <si>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</si>
  <si>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</si>
  <si>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</si>
  <si>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</si>
  <si>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</si>
  <si>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</si>
  <si>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</si>
  <si>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</si>
  <si>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</si>
  <si>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</si>
  <si>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</si>
  <si>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</si>
  <si>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</si>
  <si>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</si>
  <si>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</si>
  <si>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</si>
  <si>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</si>
  <si>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</si>
  <si>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</si>
  <si>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</si>
  <si>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</si>
  <si>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</si>
  <si>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</si>
  <si>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</si>
  <si>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</si>
  <si>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</si>
  <si>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</si>
  <si>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</si>
  <si>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</si>
  <si>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</si>
  <si>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</si>
  <si>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</si>
  <si>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GCQ/mfm</t>
  </si>
  <si>
    <t>Callao, 06 de julio del 2015</t>
  </si>
  <si>
    <t>R.M.Nº 003-2015-PRODUCE, R.M.N°056-2015 PRODUCE, R.M.N°078-2015 PRODUCE, R.M.N°082-2015 PRODUCE, R.M.N°098-2015 PRODUCE,R.M.N° 209-2015 PRODUCE</t>
  </si>
  <si>
    <t>S/M</t>
  </si>
  <si>
    <t xml:space="preserve">        Fecha  : 04/07/2015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</si>
</sst>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T25" sqref="T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4" width="19.28125" style="2" customWidth="1"/>
    <col min="15" max="18" width="19.140625" style="2" customWidth="1"/>
    <col min="19" max="20" width="18.57421875" style="2" customWidth="1"/>
    <col min="21" max="21" width="21.57421875" style="2" customWidth="1"/>
    <col min="22" max="22" width="22.7109375" style="2" customWidth="1"/>
    <col min="23" max="23" width="24.281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29" width="21.0039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2:43" ht="35.25">
      <c r="B5" s="111" t="s">
        <v>45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2" t="s">
        <v>42</v>
      </c>
      <c r="AN6" s="112"/>
      <c r="AO6" s="112"/>
      <c r="AP6" s="112"/>
      <c r="AQ6" s="11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3"/>
      <c r="AP7" s="113"/>
      <c r="AQ7" s="11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4" t="s">
        <v>65</v>
      </c>
      <c r="AP8" s="114"/>
      <c r="AQ8" s="114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9" t="s">
        <v>4</v>
      </c>
      <c r="D10" s="118"/>
      <c r="E10" s="119" t="s">
        <v>5</v>
      </c>
      <c r="F10" s="118"/>
      <c r="G10" s="119" t="s">
        <v>6</v>
      </c>
      <c r="H10" s="118"/>
      <c r="I10" s="126" t="s">
        <v>57</v>
      </c>
      <c r="J10" s="124"/>
      <c r="K10" s="124" t="s">
        <v>7</v>
      </c>
      <c r="L10" s="124"/>
      <c r="M10" s="122" t="s">
        <v>8</v>
      </c>
      <c r="N10" s="123"/>
      <c r="O10" s="119" t="s">
        <v>9</v>
      </c>
      <c r="P10" s="125"/>
      <c r="Q10" s="119" t="s">
        <v>10</v>
      </c>
      <c r="R10" s="118"/>
      <c r="S10" s="119" t="s">
        <v>11</v>
      </c>
      <c r="T10" s="118"/>
      <c r="U10" s="119" t="s">
        <v>12</v>
      </c>
      <c r="V10" s="118"/>
      <c r="W10" s="119" t="s">
        <v>13</v>
      </c>
      <c r="X10" s="118"/>
      <c r="Y10" s="119" t="s">
        <v>60</v>
      </c>
      <c r="Z10" s="118"/>
      <c r="AA10" s="120" t="s">
        <v>43</v>
      </c>
      <c r="AB10" s="121"/>
      <c r="AC10" s="117" t="s">
        <v>14</v>
      </c>
      <c r="AD10" s="118"/>
      <c r="AE10" s="117" t="s">
        <v>50</v>
      </c>
      <c r="AF10" s="118"/>
      <c r="AG10" s="117" t="s">
        <v>51</v>
      </c>
      <c r="AH10" s="118"/>
      <c r="AI10" s="117" t="s">
        <v>41</v>
      </c>
      <c r="AJ10" s="118"/>
      <c r="AK10" s="117" t="s">
        <v>52</v>
      </c>
      <c r="AL10" s="118"/>
      <c r="AM10" s="119" t="s">
        <v>53</v>
      </c>
      <c r="AN10" s="118"/>
      <c r="AO10" s="115" t="s">
        <v>15</v>
      </c>
      <c r="AP10" s="116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1562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80</v>
      </c>
      <c r="T12" s="53">
        <v>863</v>
      </c>
      <c r="U12" s="53">
        <v>660</v>
      </c>
      <c r="V12" s="53">
        <v>1115</v>
      </c>
      <c r="W12" s="53">
        <v>0</v>
      </c>
      <c r="X12" s="53">
        <v>0</v>
      </c>
      <c r="Y12" s="53">
        <v>2230</v>
      </c>
      <c r="Z12" s="53">
        <v>162</v>
      </c>
      <c r="AA12" s="53">
        <v>360</v>
      </c>
      <c r="AB12" s="53">
        <v>0</v>
      </c>
      <c r="AC12" s="53">
        <v>220</v>
      </c>
      <c r="AD12" s="53">
        <v>0</v>
      </c>
      <c r="AE12" s="53">
        <v>0</v>
      </c>
      <c r="AF12" s="53">
        <v>0</v>
      </c>
      <c r="AG12" s="53">
        <v>764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820</v>
      </c>
      <c r="AN12" s="53">
        <v>127</v>
      </c>
      <c r="AO12" s="54">
        <f>SUMIF($C$11:$AN$11,"I.Mad",B12:AM12)</f>
        <v>5134</v>
      </c>
      <c r="AP12" s="54">
        <f>SUMIF($C$11:$AN$11,"I.Mad",C12:AN12)</f>
        <v>3829</v>
      </c>
      <c r="AQ12" s="54">
        <f>SUM(AO12:AP12)</f>
        <v>8963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30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>
        <v>3</v>
      </c>
      <c r="T13" s="55">
        <v>18</v>
      </c>
      <c r="U13" s="55">
        <v>4</v>
      </c>
      <c r="V13" s="55">
        <v>22</v>
      </c>
      <c r="W13" s="55" t="s">
        <v>21</v>
      </c>
      <c r="X13" s="55" t="s">
        <v>21</v>
      </c>
      <c r="Y13" s="55">
        <v>14</v>
      </c>
      <c r="Z13" s="55">
        <v>2</v>
      </c>
      <c r="AA13" s="55">
        <v>3</v>
      </c>
      <c r="AB13" s="55" t="s">
        <v>21</v>
      </c>
      <c r="AC13" s="55">
        <v>1</v>
      </c>
      <c r="AD13" s="55" t="s">
        <v>21</v>
      </c>
      <c r="AE13" s="55" t="s">
        <v>21</v>
      </c>
      <c r="AF13" s="55" t="s">
        <v>21</v>
      </c>
      <c r="AG13" s="55">
        <v>8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17</v>
      </c>
      <c r="AN13" s="55">
        <v>2</v>
      </c>
      <c r="AO13" s="54">
        <f>SUMIF($C$11:$AN$11,"Ind",C13:AN13)</f>
        <v>50</v>
      </c>
      <c r="AP13" s="54">
        <f>SUMIF($C$11:$AN$11,"I.Mad",C13:AN13)</f>
        <v>74</v>
      </c>
      <c r="AQ13" s="54">
        <f>SUM(AO13:AP13)</f>
        <v>124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64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>
        <v>1</v>
      </c>
      <c r="T14" s="55">
        <v>9</v>
      </c>
      <c r="U14" s="55">
        <v>1</v>
      </c>
      <c r="V14" s="55">
        <v>7</v>
      </c>
      <c r="W14" s="55" t="s">
        <v>21</v>
      </c>
      <c r="X14" s="55" t="s">
        <v>21</v>
      </c>
      <c r="Y14" s="55">
        <v>4</v>
      </c>
      <c r="Z14" s="55">
        <v>2</v>
      </c>
      <c r="AA14" s="55">
        <v>1</v>
      </c>
      <c r="AB14" s="55" t="s">
        <v>21</v>
      </c>
      <c r="AC14" s="55">
        <v>1</v>
      </c>
      <c r="AD14" s="55" t="s">
        <v>21</v>
      </c>
      <c r="AE14" s="55" t="s">
        <v>21</v>
      </c>
      <c r="AF14" s="55" t="s">
        <v>21</v>
      </c>
      <c r="AG14" s="55">
        <v>4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>
        <v>4</v>
      </c>
      <c r="AN14" s="55">
        <v>1</v>
      </c>
      <c r="AO14" s="54">
        <f>SUMIF($C$11:$AN$11,"Ind",C14:AN14)</f>
        <v>16</v>
      </c>
      <c r="AP14" s="54">
        <f>SUMIF($C$11:$AN$11,"I.Mad",C14:AN14)</f>
        <v>19</v>
      </c>
      <c r="AQ14" s="54">
        <f>SUM(AO14:AP14)</f>
        <v>35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>
        <v>39.189189189189186</v>
      </c>
      <c r="T15" s="55">
        <v>11.904776439011211</v>
      </c>
      <c r="U15" s="55">
        <v>3.1088082901554404</v>
      </c>
      <c r="V15" s="55">
        <v>4.392786674700404</v>
      </c>
      <c r="W15" s="55" t="s">
        <v>21</v>
      </c>
      <c r="X15" s="55" t="s">
        <v>21</v>
      </c>
      <c r="Y15" s="55">
        <v>15.049590585774341</v>
      </c>
      <c r="Z15" s="55">
        <v>11.484339603540501</v>
      </c>
      <c r="AA15" s="55">
        <v>41.24293785310735</v>
      </c>
      <c r="AB15" s="55" t="s">
        <v>21</v>
      </c>
      <c r="AC15" s="55">
        <v>46.195652173913054</v>
      </c>
      <c r="AD15" s="55" t="s">
        <v>21</v>
      </c>
      <c r="AE15" s="55" t="s">
        <v>21</v>
      </c>
      <c r="AF15" s="55" t="s">
        <v>21</v>
      </c>
      <c r="AG15" s="55">
        <v>74.36359230905903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>
        <v>23.649188521643868</v>
      </c>
      <c r="AN15" s="55">
        <v>19.318181818181817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>
        <v>11.5</v>
      </c>
      <c r="T16" s="61">
        <v>13</v>
      </c>
      <c r="U16" s="61">
        <v>13</v>
      </c>
      <c r="V16" s="61">
        <v>13</v>
      </c>
      <c r="W16" s="61" t="s">
        <v>21</v>
      </c>
      <c r="X16" s="61" t="s">
        <v>21</v>
      </c>
      <c r="Y16" s="61">
        <v>12.5</v>
      </c>
      <c r="Z16" s="61">
        <v>12.5</v>
      </c>
      <c r="AA16" s="61">
        <v>11.5</v>
      </c>
      <c r="AB16" s="61" t="s">
        <v>21</v>
      </c>
      <c r="AC16" s="61">
        <v>11.5</v>
      </c>
      <c r="AD16" s="61" t="s">
        <v>21</v>
      </c>
      <c r="AE16" s="61" t="s">
        <v>21</v>
      </c>
      <c r="AF16" s="61" t="s">
        <v>21</v>
      </c>
      <c r="AG16" s="61">
        <v>11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>
        <v>12</v>
      </c>
      <c r="AN16" s="61">
        <v>12.5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110">
        <v>0.509</v>
      </c>
      <c r="U25" s="110"/>
      <c r="V25" s="110"/>
      <c r="W25" s="110"/>
      <c r="X25" s="110"/>
      <c r="Y25" s="110">
        <v>1.6759780383137466</v>
      </c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1.6759780383137466</v>
      </c>
      <c r="AP25" s="58">
        <f>SUMIF($C$11:$AN$11,"I.Mad",C25:AN25)</f>
        <v>0.509</v>
      </c>
      <c r="AQ25" s="58">
        <f>SUM(AO25:AP25)</f>
        <v>2.1849780383137465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1562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80</v>
      </c>
      <c r="T38" s="58">
        <f t="shared" si="3"/>
        <v>863.509</v>
      </c>
      <c r="U38" s="58">
        <f t="shared" si="3"/>
        <v>660</v>
      </c>
      <c r="V38" s="58">
        <f t="shared" si="3"/>
        <v>1115</v>
      </c>
      <c r="W38" s="58">
        <f t="shared" si="3"/>
        <v>0</v>
      </c>
      <c r="X38" s="58">
        <f t="shared" si="3"/>
        <v>0</v>
      </c>
      <c r="Y38" s="58">
        <f>+SUM(Y12,Y18,Y24:Y37)</f>
        <v>2231.6759780383136</v>
      </c>
      <c r="Z38" s="58">
        <f>+SUM(Z12,Z18,Z24:Z37)</f>
        <v>162</v>
      </c>
      <c r="AA38" s="58">
        <f>+SUM(AA12,AA18,AA24:AA37)</f>
        <v>360</v>
      </c>
      <c r="AB38" s="58">
        <f aca="true" t="shared" si="4" ref="AB38:AN38">+SUM(AB12,AB18,AB24:AB37)</f>
        <v>0</v>
      </c>
      <c r="AC38" s="58">
        <f>+SUM(AC12,AC18,AC24:AC37)</f>
        <v>220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764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820</v>
      </c>
      <c r="AN38" s="58">
        <f t="shared" si="4"/>
        <v>127</v>
      </c>
      <c r="AO38" s="58">
        <f>SUM(AO12,AO18,AO24:AO37)</f>
        <v>5135.675978038314</v>
      </c>
      <c r="AP38" s="58">
        <f>SUM(AP12,AP18,AP24:AP37)</f>
        <v>3829.509</v>
      </c>
      <c r="AQ38" s="58">
        <f>SUM(AO38:AP38)</f>
        <v>8965.184978038313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19.2</v>
      </c>
      <c r="H39" s="94"/>
      <c r="I39" s="94">
        <v>21.93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17.5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62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2015-07-06T21:00:09Z</dcterms:modified>
  <cp:category/>
  <cp:version/>
  <cp:contentType/>
  <cp:contentStatus/>
</cp:coreProperties>
</file>