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<sst xmlns="http://schemas.openxmlformats.org/spreadsheetml/2006/main" count="378" uniqueCount="68">
  <si>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</si>
  <si>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</si>
  <si>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</si>
  <si>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</si>
  <si>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</si>
  <si>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</si>
  <si>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</si>
  <si>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</si>
  <si>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</si>
  <si>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</si>
  <si>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</si>
  <si>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</si>
  <si>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</si>
  <si>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</si>
  <si>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</si>
  <si>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</si>
  <si>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</si>
  <si>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</si>
  <si>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</si>
  <si>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</si>
  <si>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</si>
  <si>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</si>
  <si>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</si>
  <si>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</si>
  <si>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</si>
  <si>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</si>
  <si>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</si>
  <si>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</si>
  <si>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</si>
  <si>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</si>
  <si>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</si>
  <si>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</si>
  <si>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</si>
  <si>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</si>
  <si>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</si>
  <si>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</si>
  <si>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</si>
  <si>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</si>
  <si>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</si>
  <si>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</si>
  <si>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</si>
  <si>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</si>
  <si>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</si>
  <si>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</si>
  <si>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</si>
  <si>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</si>
  <si>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</si>
  <si>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</si>
  <si>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</si>
  <si>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</si>
  <si>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</si>
  <si>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</si>
  <si>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</si>
  <si>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</si>
  <si>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</si>
  <si>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</si>
  <si>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</si>
  <si>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</si>
  <si>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</si>
  <si>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</si>
  <si>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</si>
  <si>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</si>
  <si>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</si>
  <si>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</si>
  <si>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</si>
  <si>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Callao, 05 de junio del 2022</t>
  </si>
  <si>
    <t xml:space="preserve">        Fecha  : 04/06/2023</t>
  </si>
  <si>
    <t>R.M.N° 191-2023-PRODUCE, R.M.N°043-2023-PRODUCE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</si>
</sst>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398.17500000000001</v>
      </c>
      <c r="F12" s="24">
        <v>600</v>
      </c>
      <c r="G12" s="24">
        <v>4045.49</v>
      </c>
      <c r="H12" s="24">
        <v>64.5</v>
      </c>
      <c r="I12" s="24">
        <v>463.66</v>
      </c>
      <c r="J12" s="24">
        <v>40.655000000000001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124.745</v>
      </c>
      <c r="X12" s="24">
        <v>0</v>
      </c>
      <c r="Y12" s="24">
        <v>1417.14922</v>
      </c>
      <c r="Z12" s="24">
        <v>96.110699999999994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6449.21922</v>
      </c>
      <c r="AP12" s="24">
        <f>SUMIF($C$11:$AN$11,"I.Mad",C12:AN12)</f>
        <v>801.26569999999992</v>
      </c>
      <c r="AQ12" s="24">
        <f>SUM(AO12:AP12)</f>
        <v>7250.4849199999999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>
        <v>2</v>
      </c>
      <c r="F13" s="24">
        <v>28</v>
      </c>
      <c r="G13" s="24">
        <v>27</v>
      </c>
      <c r="H13" s="24">
        <v>4</v>
      </c>
      <c r="I13" s="24">
        <v>16</v>
      </c>
      <c r="J13" s="24">
        <v>2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>
        <v>8</v>
      </c>
      <c r="X13" s="24" t="s">
        <v>33</v>
      </c>
      <c r="Y13" s="24">
        <v>48</v>
      </c>
      <c r="Z13" s="24">
        <v>6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101</v>
      </c>
      <c r="AP13" s="24">
        <f>SUMIF($C$11:$AN$11,"I.Mad",C13:AN13)</f>
        <v>40</v>
      </c>
      <c r="AQ13" s="24">
        <f>SUM(AO13:AP13)</f>
        <v>141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>
        <v>1</v>
      </c>
      <c r="F14" s="24">
        <v>7</v>
      </c>
      <c r="G14" s="24">
        <v>5</v>
      </c>
      <c r="H14" s="24">
        <v>2</v>
      </c>
      <c r="I14" s="24">
        <v>6</v>
      </c>
      <c r="J14" s="24">
        <v>1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>
        <v>4</v>
      </c>
      <c r="X14" s="24" t="s">
        <v>33</v>
      </c>
      <c r="Y14" s="24">
        <v>11</v>
      </c>
      <c r="Z14" s="24">
        <v>2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27</v>
      </c>
      <c r="AP14" s="24">
        <f>SUMIF($C$11:$AN$11,"I.Mad",C14:AN14)</f>
        <v>12</v>
      </c>
      <c r="AQ14" s="24">
        <f>SUM(AO14:AP14)</f>
        <v>39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>
        <v>83.084570638177595</v>
      </c>
      <c r="F15" s="24">
        <v>86.893703082048404</v>
      </c>
      <c r="G15" s="24">
        <v>78.439699478626096</v>
      </c>
      <c r="H15" s="24">
        <v>96.949836462036004</v>
      </c>
      <c r="I15" s="24">
        <v>83.160288302703407</v>
      </c>
      <c r="J15" s="24">
        <v>99.386500792369503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>
        <v>83.6830455844608</v>
      </c>
      <c r="X15" s="24" t="s">
        <v>33</v>
      </c>
      <c r="Y15" s="24">
        <v>87.108942994390304</v>
      </c>
      <c r="Z15" s="24">
        <v>87.996459567413396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>
        <v>10.5</v>
      </c>
      <c r="F16" s="27">
        <v>10.5</v>
      </c>
      <c r="G16" s="27">
        <v>9.5</v>
      </c>
      <c r="H16" s="27">
        <v>9.5</v>
      </c>
      <c r="I16" s="27">
        <v>9.5</v>
      </c>
      <c r="J16" s="27">
        <v>9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>
        <v>9.5</v>
      </c>
      <c r="X16" s="27" t="s">
        <v>33</v>
      </c>
      <c r="Y16" s="27">
        <v>10</v>
      </c>
      <c r="Z16" s="27">
        <v>10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>
        <v>37.233089999999997</v>
      </c>
      <c r="Z26" s="33">
        <v>2.6593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37.233089999999997</v>
      </c>
      <c r="AP26" s="24">
        <f t="shared" si="1"/>
        <v>2.6593</v>
      </c>
      <c r="AQ26" s="33">
        <f t="shared" si="2"/>
        <v>39.892389999999999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398.17500000000001</v>
      </c>
      <c r="F41" s="33">
        <f t="shared" si="3"/>
        <v>600</v>
      </c>
      <c r="G41" s="33">
        <f t="shared" si="3"/>
        <v>4045.49</v>
      </c>
      <c r="H41" s="33">
        <f t="shared" si="3"/>
        <v>64.5</v>
      </c>
      <c r="I41" s="33">
        <f t="shared" si="3"/>
        <v>463.66</v>
      </c>
      <c r="J41" s="33">
        <f t="shared" si="3"/>
        <v>40.655000000000001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124.745</v>
      </c>
      <c r="X41" s="33">
        <f t="shared" si="3"/>
        <v>0</v>
      </c>
      <c r="Y41" s="33">
        <f t="shared" si="3"/>
        <v>1454.38231</v>
      </c>
      <c r="Z41" s="33">
        <f t="shared" si="3"/>
        <v>98.77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6486.4523099999997</v>
      </c>
      <c r="AP41" s="33">
        <f>SUM(AP12,AP18,AP24:AP37)</f>
        <v>803.92499999999995</v>
      </c>
      <c r="AQ41" s="33">
        <f t="shared" si="2"/>
        <v>7290.3773099999999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22.8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2023-06-06T01:54:41Z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