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<sst xmlns="http://schemas.openxmlformats.org/spreadsheetml/2006/main" count="382" uniqueCount="69">
  <si>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</si>
  <si>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</si>
  <si>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</si>
  <si>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</si>
  <si>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</si>
  <si>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</si>
  <si>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</si>
  <si>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</si>
  <si>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</si>
  <si>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</si>
  <si>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</si>
  <si>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</si>
  <si>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</si>
  <si>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</si>
  <si>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</si>
  <si>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</si>
  <si>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</si>
  <si>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</si>
  <si>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</si>
  <si>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</si>
  <si>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</si>
  <si>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</si>
  <si>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</si>
  <si>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</si>
  <si>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</si>
  <si>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</si>
  <si>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</si>
  <si>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</si>
  <si>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</si>
  <si>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</si>
  <si>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</si>
  <si>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</si>
  <si>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</si>
  <si>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</si>
  <si>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</si>
  <si>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</si>
  <si>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</si>
  <si>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</si>
  <si>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</si>
  <si>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</si>
  <si>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</si>
  <si>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</si>
  <si>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</si>
  <si>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</si>
  <si>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</si>
  <si>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</si>
  <si>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</si>
  <si>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</si>
  <si>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</si>
  <si>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</si>
  <si>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</si>
  <si>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</si>
  <si>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</si>
  <si>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</si>
  <si>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</si>
  <si>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</si>
  <si>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</si>
  <si>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</si>
  <si>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</si>
  <si>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</si>
  <si>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</si>
  <si>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</si>
  <si>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</si>
  <si>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GCQ/jsr</t>
  </si>
  <si>
    <t>MALAGUA</t>
  </si>
  <si>
    <t>BAGRE</t>
  </si>
  <si>
    <t xml:space="preserve">        Fecha  : 04/06/2019</t>
  </si>
  <si>
    <t>Callao, 05 de junio del 2019</t>
  </si>
  <si>
    <t>11.5 y 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</si>
</sst>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68" fontId="23" fillId="0" borderId="5" xfId="0" applyNumberFormat="1" applyFont="1" applyBorder="1" applyAlignment="1">
      <alignment horizontal="center"/>
    </xf>
    <xf numFmtId="1" fontId="12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Q1" zoomScale="26" zoomScaleNormal="26" workbookViewId="0">
      <selection activeCell="AQ42" sqref="AQ4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6.28515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7" t="s">
        <v>59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8" t="s">
        <v>38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35</v>
      </c>
      <c r="AN6" s="119"/>
      <c r="AO6" s="119"/>
      <c r="AP6" s="119"/>
      <c r="AQ6" s="119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66</v>
      </c>
      <c r="AP8" s="119"/>
      <c r="AQ8" s="119"/>
    </row>
    <row r="9" spans="2:48" ht="27.75" x14ac:dyDescent="0.4">
      <c r="B9" s="14" t="s">
        <v>2</v>
      </c>
      <c r="C9" s="112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6"/>
      <c r="E10" s="124" t="s">
        <v>58</v>
      </c>
      <c r="F10" s="125"/>
      <c r="G10" s="127" t="s">
        <v>5</v>
      </c>
      <c r="H10" s="128"/>
      <c r="I10" s="126" t="s">
        <v>43</v>
      </c>
      <c r="J10" s="126"/>
      <c r="K10" s="126" t="s">
        <v>6</v>
      </c>
      <c r="L10" s="126"/>
      <c r="M10" s="115" t="s">
        <v>7</v>
      </c>
      <c r="N10" s="129"/>
      <c r="O10" s="115" t="s">
        <v>8</v>
      </c>
      <c r="P10" s="129"/>
      <c r="Q10" s="127" t="s">
        <v>9</v>
      </c>
      <c r="R10" s="128"/>
      <c r="S10" s="127" t="s">
        <v>10</v>
      </c>
      <c r="T10" s="128"/>
      <c r="U10" s="127" t="s">
        <v>11</v>
      </c>
      <c r="V10" s="128"/>
      <c r="W10" s="127" t="s">
        <v>50</v>
      </c>
      <c r="X10" s="128"/>
      <c r="Y10" s="115" t="s">
        <v>44</v>
      </c>
      <c r="Z10" s="116"/>
      <c r="AA10" s="115" t="s">
        <v>36</v>
      </c>
      <c r="AB10" s="116"/>
      <c r="AC10" s="115" t="s">
        <v>12</v>
      </c>
      <c r="AD10" s="116"/>
      <c r="AE10" s="123" t="s">
        <v>52</v>
      </c>
      <c r="AF10" s="116"/>
      <c r="AG10" s="123" t="s">
        <v>45</v>
      </c>
      <c r="AH10" s="116"/>
      <c r="AI10" s="123" t="s">
        <v>46</v>
      </c>
      <c r="AJ10" s="116"/>
      <c r="AK10" s="123" t="s">
        <v>47</v>
      </c>
      <c r="AL10" s="116"/>
      <c r="AM10" s="123" t="s">
        <v>48</v>
      </c>
      <c r="AN10" s="116"/>
      <c r="AO10" s="121" t="s">
        <v>13</v>
      </c>
      <c r="AP10" s="122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1367.605</v>
      </c>
      <c r="F12" s="49">
        <v>119.00000000000003</v>
      </c>
      <c r="G12" s="49">
        <v>6171.34</v>
      </c>
      <c r="H12" s="49">
        <v>2664.0350000000003</v>
      </c>
      <c r="I12" s="49">
        <v>4548.71</v>
      </c>
      <c r="J12" s="49">
        <v>665.84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110.58920000000001</v>
      </c>
      <c r="Z12" s="49">
        <v>0</v>
      </c>
      <c r="AA12" s="49">
        <v>1689.8185896016125</v>
      </c>
      <c r="AB12" s="49">
        <v>0</v>
      </c>
      <c r="AC12" s="49">
        <v>5793.1853333333338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19681.248122934947</v>
      </c>
      <c r="AP12" s="50">
        <f>SUMIF($C$11:$AN$11,"I.Mad",C12:AN12)</f>
        <v>3448.8750000000005</v>
      </c>
      <c r="AQ12" s="50">
        <f>SUM(AO12:AP12)</f>
        <v>23130.123122934947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17</v>
      </c>
      <c r="F13" s="51">
        <v>3</v>
      </c>
      <c r="G13" s="51">
        <v>53</v>
      </c>
      <c r="H13" s="51">
        <v>72</v>
      </c>
      <c r="I13" s="51">
        <v>43</v>
      </c>
      <c r="J13" s="51">
        <v>14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>
        <v>2</v>
      </c>
      <c r="Z13" s="51" t="s">
        <v>19</v>
      </c>
      <c r="AA13" s="51">
        <v>6</v>
      </c>
      <c r="AB13" s="51" t="s">
        <v>19</v>
      </c>
      <c r="AC13" s="51">
        <v>25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146</v>
      </c>
      <c r="AP13" s="50">
        <f>SUMIF($C$11:$AN$11,"I.Mad",C13:AN13)</f>
        <v>89</v>
      </c>
      <c r="AQ13" s="50">
        <f>SUM(AO13:AP13)</f>
        <v>235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>
        <v>4</v>
      </c>
      <c r="F14" s="51">
        <v>2</v>
      </c>
      <c r="G14" s="51">
        <v>19</v>
      </c>
      <c r="H14" s="51">
        <v>6</v>
      </c>
      <c r="I14" s="51">
        <v>9</v>
      </c>
      <c r="J14" s="51">
        <v>4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>
        <v>1</v>
      </c>
      <c r="Z14" s="51" t="s">
        <v>19</v>
      </c>
      <c r="AA14" s="51">
        <v>4</v>
      </c>
      <c r="AB14" s="51" t="s">
        <v>19</v>
      </c>
      <c r="AC14" s="51">
        <v>6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43</v>
      </c>
      <c r="AP14" s="50">
        <f>SUMIF($C$11:$AN$11,"I.Mad",C14:AN14)</f>
        <v>12</v>
      </c>
      <c r="AQ14" s="50">
        <f>SUM(AO14:AP14)</f>
        <v>55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>
        <v>33.534593128900575</v>
      </c>
      <c r="F15" s="51">
        <v>5.344208448758855</v>
      </c>
      <c r="G15" s="51">
        <v>25.237655118852683</v>
      </c>
      <c r="H15" s="51">
        <v>58.161360212708111</v>
      </c>
      <c r="I15" s="51">
        <v>37.903612021346284</v>
      </c>
      <c r="J15" s="51">
        <v>2.3739624012208829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>
        <v>0</v>
      </c>
      <c r="Z15" s="51" t="s">
        <v>19</v>
      </c>
      <c r="AA15" s="51">
        <v>39.545132084719079</v>
      </c>
      <c r="AB15" s="51" t="s">
        <v>19</v>
      </c>
      <c r="AC15" s="51">
        <v>51.891534161646547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>
        <v>12.5</v>
      </c>
      <c r="F16" s="56">
        <v>13</v>
      </c>
      <c r="G16" s="56">
        <v>12.5</v>
      </c>
      <c r="H16" s="56">
        <v>11.5</v>
      </c>
      <c r="I16" s="56">
        <v>11.5</v>
      </c>
      <c r="J16" s="56">
        <v>14.5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>
        <v>13.5</v>
      </c>
      <c r="Z16" s="56" t="s">
        <v>19</v>
      </c>
      <c r="AA16" s="56">
        <v>11.5</v>
      </c>
      <c r="AB16" s="56" t="s">
        <v>19</v>
      </c>
      <c r="AC16" s="56" t="s">
        <v>68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69"/>
      <c r="K25" s="53"/>
      <c r="L25" s="53"/>
      <c r="M25" s="53"/>
      <c r="N25" s="53"/>
      <c r="O25" s="53"/>
      <c r="P25" s="53"/>
      <c r="Q25" s="69"/>
      <c r="R25" s="53"/>
      <c r="S25" s="53"/>
      <c r="T25" s="53"/>
      <c r="U25" s="53"/>
      <c r="V25" s="53"/>
      <c r="W25" s="53"/>
      <c r="X25" s="53"/>
      <c r="Y25" s="69">
        <v>0.4</v>
      </c>
      <c r="Z25" s="69"/>
      <c r="AA25" s="69"/>
      <c r="AB25" s="53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0.4</v>
      </c>
      <c r="AP25" s="50">
        <f t="shared" si="1"/>
        <v>0</v>
      </c>
      <c r="AQ25" s="53">
        <f>SUM(AO25:AP25)</f>
        <v>0.4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69">
        <v>0.16</v>
      </c>
      <c r="Z30" s="69"/>
      <c r="AA30" s="69">
        <v>7.7</v>
      </c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7.86</v>
      </c>
      <c r="AP30" s="50">
        <f t="shared" si="1"/>
        <v>0</v>
      </c>
      <c r="AQ30" s="53">
        <f t="shared" si="2"/>
        <v>7.86</v>
      </c>
      <c r="AT30" s="19"/>
      <c r="AU30" s="19"/>
      <c r="AV30" s="19"/>
    </row>
    <row r="31" spans="2:48" ht="50.25" customHeight="1" x14ac:dyDescent="0.55000000000000004">
      <c r="B31" s="79" t="s">
        <v>65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64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1367.605</v>
      </c>
      <c r="F41" s="53">
        <f t="shared" si="5"/>
        <v>119.00000000000003</v>
      </c>
      <c r="G41" s="53">
        <f t="shared" si="5"/>
        <v>6171.34</v>
      </c>
      <c r="H41" s="53">
        <f t="shared" si="5"/>
        <v>2664.0350000000003</v>
      </c>
      <c r="I41" s="53">
        <f t="shared" si="5"/>
        <v>4548.71</v>
      </c>
      <c r="J41" s="53">
        <f t="shared" si="5"/>
        <v>665.84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111.14920000000001</v>
      </c>
      <c r="Z41" s="53">
        <f t="shared" si="5"/>
        <v>0</v>
      </c>
      <c r="AA41" s="53">
        <f t="shared" si="5"/>
        <v>1697.5185896016126</v>
      </c>
      <c r="AB41" s="53">
        <f t="shared" si="5"/>
        <v>0</v>
      </c>
      <c r="AC41" s="53">
        <f>+SUM(AC24:AC40,AC18,AC12)</f>
        <v>5793.1853333333338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19689.508122934949</v>
      </c>
      <c r="AP41" s="53">
        <f>SUM(AP12,AP18,AP24:AP37)</f>
        <v>3448.8750000000005</v>
      </c>
      <c r="AQ41" s="53">
        <f>SUM(AO41:AP41)</f>
        <v>23138.383122934949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17.100000000000001</v>
      </c>
      <c r="H42" s="55"/>
      <c r="I42" s="55">
        <v>18.7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/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4" t="s">
        <v>63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2019-06-05T16:32:12Z</dcterms:modified>
</cp:coreProperties>
</file>