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600" windowWidth="20490" windowHeight="71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<sst xmlns="http://schemas.openxmlformats.org/spreadsheetml/2006/main" count="358" uniqueCount="69">
  <si>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</si>
  <si>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</si>
  <si>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</si>
  <si>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</si>
  <si>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</si>
  <si>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</si>
  <si>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</si>
  <si>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</si>
  <si>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</si>
  <si>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</si>
  <si>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</si>
  <si>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</si>
  <si>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</si>
  <si>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</si>
  <si>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</si>
  <si>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</si>
  <si>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</si>
  <si>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</si>
  <si>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</si>
  <si>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</si>
  <si>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</si>
  <si>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</si>
  <si>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</si>
  <si>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</si>
  <si>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</si>
  <si>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</si>
  <si>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</si>
  <si>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</si>
  <si>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</si>
  <si>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</si>
  <si>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</si>
  <si>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</si>
  <si>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</si>
  <si>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</si>
  <si>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</si>
  <si>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</si>
  <si>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</si>
  <si>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</si>
  <si>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</si>
  <si>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</si>
  <si>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</si>
  <si>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</si>
  <si>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</si>
  <si>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</si>
  <si>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</si>
  <si>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</si>
  <si>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</si>
  <si>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</si>
  <si>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</si>
  <si>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</si>
  <si>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</si>
  <si>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</si>
  <si>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</si>
  <si>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</si>
  <si>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</si>
  <si>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</si>
  <si>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</si>
  <si>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</si>
  <si>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>CHIRI</t>
  </si>
  <si>
    <t xml:space="preserve">           Atención: Sr. Pedro Olaechea Álvarez-Calderón</t>
  </si>
  <si>
    <t>AYAMARCA</t>
  </si>
  <si>
    <t>Callao, 05 de junio del 2017</t>
  </si>
  <si>
    <t>POTA</t>
  </si>
  <si>
    <t xml:space="preserve">        Fecha  : 04/06/2017</t>
  </si>
  <si>
    <t>S/M</t>
  </si>
  <si>
    <t>s/m</t>
  </si>
  <si>
    <t>12.5y14.5</t>
  </si>
  <si>
    <t>12.5y13.5</t>
  </si>
  <si>
    <t>12.0y13.5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</si>
</sst>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7" zoomScale="25" zoomScaleNormal="25" workbookViewId="0">
      <selection activeCell="AK20" sqref="AK2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6" t="s">
        <v>59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7" t="s">
        <v>37</v>
      </c>
      <c r="AN6" s="117"/>
      <c r="AO6" s="117"/>
      <c r="AP6" s="117"/>
      <c r="AQ6" s="117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8"/>
      <c r="AP7" s="118"/>
      <c r="AQ7" s="118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7" t="s">
        <v>63</v>
      </c>
      <c r="AP8" s="117"/>
      <c r="AQ8" s="117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4" t="s">
        <v>4</v>
      </c>
      <c r="D10" s="115"/>
      <c r="E10" s="114" t="s">
        <v>5</v>
      </c>
      <c r="F10" s="115"/>
      <c r="G10" s="123" t="s">
        <v>6</v>
      </c>
      <c r="H10" s="124"/>
      <c r="I10" s="122" t="s">
        <v>45</v>
      </c>
      <c r="J10" s="122"/>
      <c r="K10" s="122" t="s">
        <v>7</v>
      </c>
      <c r="L10" s="122"/>
      <c r="M10" s="114" t="s">
        <v>8</v>
      </c>
      <c r="N10" s="125"/>
      <c r="O10" s="114" t="s">
        <v>9</v>
      </c>
      <c r="P10" s="125"/>
      <c r="Q10" s="123" t="s">
        <v>10</v>
      </c>
      <c r="R10" s="124"/>
      <c r="S10" s="123" t="s">
        <v>11</v>
      </c>
      <c r="T10" s="124"/>
      <c r="U10" s="123" t="s">
        <v>12</v>
      </c>
      <c r="V10" s="124"/>
      <c r="W10" s="123" t="s">
        <v>52</v>
      </c>
      <c r="X10" s="124"/>
      <c r="Y10" s="114" t="s">
        <v>46</v>
      </c>
      <c r="Z10" s="115"/>
      <c r="AA10" s="114" t="s">
        <v>38</v>
      </c>
      <c r="AB10" s="115"/>
      <c r="AC10" s="114" t="s">
        <v>13</v>
      </c>
      <c r="AD10" s="115"/>
      <c r="AE10" s="121" t="s">
        <v>54</v>
      </c>
      <c r="AF10" s="115"/>
      <c r="AG10" s="121" t="s">
        <v>47</v>
      </c>
      <c r="AH10" s="115"/>
      <c r="AI10" s="121" t="s">
        <v>48</v>
      </c>
      <c r="AJ10" s="115"/>
      <c r="AK10" s="121" t="s">
        <v>49</v>
      </c>
      <c r="AL10" s="115"/>
      <c r="AM10" s="121" t="s">
        <v>50</v>
      </c>
      <c r="AN10" s="115"/>
      <c r="AO10" s="119" t="s">
        <v>14</v>
      </c>
      <c r="AP10" s="120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1012</v>
      </c>
      <c r="D12" s="51">
        <v>561</v>
      </c>
      <c r="E12" s="51">
        <v>0</v>
      </c>
      <c r="F12" s="51">
        <v>2570</v>
      </c>
      <c r="G12" s="51">
        <v>9062.65</v>
      </c>
      <c r="H12" s="51">
        <v>2381.2850000000003</v>
      </c>
      <c r="I12" s="51">
        <v>9514.76</v>
      </c>
      <c r="J12" s="51">
        <v>1489.78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419.84899999999999</v>
      </c>
      <c r="R12" s="51">
        <v>0</v>
      </c>
      <c r="S12" s="51">
        <v>68</v>
      </c>
      <c r="T12" s="51">
        <v>0</v>
      </c>
      <c r="U12" s="51">
        <v>210</v>
      </c>
      <c r="V12" s="51">
        <v>62.3</v>
      </c>
      <c r="W12" s="51">
        <v>400</v>
      </c>
      <c r="X12" s="51">
        <v>0</v>
      </c>
      <c r="Y12" s="51">
        <v>642.83000000000004</v>
      </c>
      <c r="Z12" s="51">
        <v>0</v>
      </c>
      <c r="AA12" s="51">
        <v>1591.3320000000001</v>
      </c>
      <c r="AB12" s="51">
        <v>0</v>
      </c>
      <c r="AC12" s="51">
        <v>7155.2420000000002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30076.663</v>
      </c>
      <c r="AP12" s="52">
        <f>SUMIF($C$11:$AN$11,"I.Mad",C12:AN12)</f>
        <v>7064.3649999999998</v>
      </c>
      <c r="AQ12" s="52">
        <f>SUM(AO12:AP12)</f>
        <v>37141.027999999998</v>
      </c>
      <c r="AS12" s="26"/>
      <c r="AT12" s="60"/>
    </row>
    <row r="13" spans="2:48" ht="50.25" customHeight="1" x14ac:dyDescent="0.55000000000000004">
      <c r="B13" s="81" t="s">
        <v>19</v>
      </c>
      <c r="C13" s="53">
        <v>3</v>
      </c>
      <c r="D13" s="53">
        <v>7</v>
      </c>
      <c r="E13" s="53" t="s">
        <v>20</v>
      </c>
      <c r="F13" s="53">
        <v>34</v>
      </c>
      <c r="G13" s="53">
        <v>65</v>
      </c>
      <c r="H13" s="53">
        <v>81</v>
      </c>
      <c r="I13" s="53">
        <v>71</v>
      </c>
      <c r="J13" s="53">
        <v>28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8</v>
      </c>
      <c r="R13" s="53" t="s">
        <v>20</v>
      </c>
      <c r="S13" s="53">
        <v>2</v>
      </c>
      <c r="T13" s="53" t="s">
        <v>20</v>
      </c>
      <c r="U13" s="53">
        <v>2</v>
      </c>
      <c r="V13" s="53">
        <v>1</v>
      </c>
      <c r="W13" s="53">
        <v>2</v>
      </c>
      <c r="X13" s="53" t="s">
        <v>20</v>
      </c>
      <c r="Y13" s="53">
        <v>13</v>
      </c>
      <c r="Z13" s="53" t="s">
        <v>20</v>
      </c>
      <c r="AA13" s="53">
        <v>13</v>
      </c>
      <c r="AB13" s="53" t="s">
        <v>20</v>
      </c>
      <c r="AC13" s="53">
        <v>34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213</v>
      </c>
      <c r="AP13" s="52">
        <f>SUMIF($C$11:$AN$11,"I.Mad",C13:AN13)</f>
        <v>151</v>
      </c>
      <c r="AQ13" s="52">
        <f>SUM(AO13:AP13)</f>
        <v>364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1</v>
      </c>
      <c r="D14" s="53">
        <v>2</v>
      </c>
      <c r="E14" s="53" t="s">
        <v>20</v>
      </c>
      <c r="F14" s="53" t="s">
        <v>64</v>
      </c>
      <c r="G14" s="53">
        <v>7</v>
      </c>
      <c r="H14" s="53">
        <v>1</v>
      </c>
      <c r="I14" s="53">
        <v>8</v>
      </c>
      <c r="J14" s="53">
        <v>8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4</v>
      </c>
      <c r="R14" s="53" t="s">
        <v>20</v>
      </c>
      <c r="S14" s="53">
        <v>2</v>
      </c>
      <c r="T14" s="53" t="s">
        <v>20</v>
      </c>
      <c r="U14" s="53">
        <v>1</v>
      </c>
      <c r="V14" s="53">
        <v>1</v>
      </c>
      <c r="W14" s="53">
        <v>2</v>
      </c>
      <c r="X14" s="53" t="s">
        <v>20</v>
      </c>
      <c r="Y14" s="53" t="s">
        <v>64</v>
      </c>
      <c r="Z14" s="53" t="s">
        <v>20</v>
      </c>
      <c r="AA14" s="53">
        <v>6</v>
      </c>
      <c r="AB14" s="53" t="s">
        <v>20</v>
      </c>
      <c r="AC14" s="53">
        <v>4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35</v>
      </c>
      <c r="AP14" s="52">
        <f>SUMIF($C$11:$AN$11,"I.Mad",C14:AN14)</f>
        <v>12</v>
      </c>
      <c r="AQ14" s="52">
        <f>SUM(AO14:AP14)</f>
        <v>47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>
        <v>0</v>
      </c>
      <c r="E15" s="53" t="s">
        <v>20</v>
      </c>
      <c r="F15" s="53" t="s">
        <v>20</v>
      </c>
      <c r="G15" s="53">
        <v>8.7932816254091808</v>
      </c>
      <c r="H15" s="53">
        <v>11.180124223602483</v>
      </c>
      <c r="I15" s="53">
        <v>5.4549308981157472</v>
      </c>
      <c r="J15" s="53">
        <v>15.937792379462236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3.6374302572823809</v>
      </c>
      <c r="R15" s="53" t="s">
        <v>20</v>
      </c>
      <c r="S15" s="53">
        <v>7.0388025126065514</v>
      </c>
      <c r="T15" s="53" t="s">
        <v>20</v>
      </c>
      <c r="U15" s="53">
        <v>0</v>
      </c>
      <c r="V15" s="53">
        <v>0</v>
      </c>
      <c r="W15" s="53">
        <v>11.766797702810569</v>
      </c>
      <c r="X15" s="53" t="s">
        <v>20</v>
      </c>
      <c r="Y15" s="53" t="s">
        <v>20</v>
      </c>
      <c r="Z15" s="53" t="s">
        <v>20</v>
      </c>
      <c r="AA15" s="53">
        <v>11.927101490456332</v>
      </c>
      <c r="AB15" s="53" t="s">
        <v>20</v>
      </c>
      <c r="AC15" s="53">
        <v>13.225141907182955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15</v>
      </c>
      <c r="D16" s="58">
        <v>14.5</v>
      </c>
      <c r="E16" s="58" t="s">
        <v>20</v>
      </c>
      <c r="F16" s="58" t="s">
        <v>20</v>
      </c>
      <c r="G16" s="58">
        <v>14</v>
      </c>
      <c r="H16" s="58" t="s">
        <v>66</v>
      </c>
      <c r="I16" s="58">
        <v>14.5</v>
      </c>
      <c r="J16" s="58">
        <v>12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14</v>
      </c>
      <c r="R16" s="58" t="s">
        <v>20</v>
      </c>
      <c r="S16" s="58">
        <v>12.5</v>
      </c>
      <c r="T16" s="58" t="s">
        <v>20</v>
      </c>
      <c r="U16" s="58">
        <v>14</v>
      </c>
      <c r="V16" s="58">
        <v>13.5</v>
      </c>
      <c r="W16" s="58">
        <v>14</v>
      </c>
      <c r="X16" s="58" t="s">
        <v>20</v>
      </c>
      <c r="Y16" s="58" t="s">
        <v>20</v>
      </c>
      <c r="Z16" s="58" t="s">
        <v>20</v>
      </c>
      <c r="AA16" s="58" t="s">
        <v>67</v>
      </c>
      <c r="AB16" s="58" t="s">
        <v>20</v>
      </c>
      <c r="AC16" s="58" t="s">
        <v>68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0.17100000000000001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0.17100000000000001</v>
      </c>
      <c r="AP18" s="52">
        <f>SUMIF($C$11:$AN$11,"I.Mad",C18:AN18)</f>
        <v>0</v>
      </c>
      <c r="AQ18" s="55">
        <f>SUM(AO18:AP18)</f>
        <v>0.17100000000000001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>
        <v>1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1</v>
      </c>
      <c r="AP19" s="52">
        <f>SUMIF($C$11:$AN$11,"I.Mad",C19:AN19)</f>
        <v>0</v>
      </c>
      <c r="AQ19" s="55">
        <f>SUM(AO19:AP19)</f>
        <v>1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>
        <v>1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1</v>
      </c>
      <c r="AP20" s="52">
        <f>SUMIF($C$11:$AN$11,"I.Mad",C20:AN20)</f>
        <v>0</v>
      </c>
      <c r="AQ20" s="55">
        <f>SUM(AO20:AP20)</f>
        <v>1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>
        <v>99.999999999999986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65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113"/>
      <c r="J25" s="71"/>
      <c r="K25" s="55"/>
      <c r="L25" s="55"/>
      <c r="M25" s="55"/>
      <c r="N25" s="55"/>
      <c r="O25" s="55"/>
      <c r="P25" s="55"/>
      <c r="Q25" s="55">
        <v>5.1513339313166604</v>
      </c>
      <c r="R25" s="71"/>
      <c r="S25" s="55"/>
      <c r="T25" s="55"/>
      <c r="U25" s="71"/>
      <c r="V25" s="71">
        <v>7.7000000000000011</v>
      </c>
      <c r="W25" s="71"/>
      <c r="X25" s="71"/>
      <c r="Y25" s="71"/>
      <c r="Z25" s="71"/>
      <c r="AA25" s="55">
        <v>6.9129999999999994</v>
      </c>
      <c r="AB25" s="71"/>
      <c r="AC25" s="55">
        <v>4.758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16.82233393131666</v>
      </c>
      <c r="AP25" s="52">
        <f t="shared" si="1"/>
        <v>7.7000000000000011</v>
      </c>
      <c r="AQ25" s="55">
        <f>SUM(AO25:AP25)</f>
        <v>24.522333931316659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55">
        <v>1.5840000000000001</v>
      </c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1.5840000000000001</v>
      </c>
      <c r="AP30" s="52">
        <f t="shared" si="1"/>
        <v>0</v>
      </c>
      <c r="AQ30" s="55">
        <f t="shared" si="2"/>
        <v>1.5840000000000001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62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60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30095.240333931313</v>
      </c>
      <c r="AP38" s="55">
        <f>SUM(AP12,AP18,AP24:AP37)</f>
        <v>7072.0649999999996</v>
      </c>
      <c r="AQ38" s="55">
        <f>SUM(AO38:AP38)</f>
        <v>37167.305333931312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17.899999999999999</v>
      </c>
      <c r="H39" s="57"/>
      <c r="I39" s="57">
        <v>20.100000000000001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16.8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61</v>
      </c>
      <c r="AN43" s="3"/>
    </row>
    <row r="44" spans="2:43" ht="45" x14ac:dyDescent="0.6">
      <c r="B44" s="21" t="s">
        <v>55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2017-06-05T18:03:48Z</dcterms:modified>
</cp:coreProperties>
</file>