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O31" i="1"/>
  <c r="AP30" i="1"/>
  <c r="AO30" i="1"/>
  <c r="AP29" i="1"/>
  <c r="AO29" i="1"/>
  <c r="AQ29" i="1" s="1"/>
  <c r="AP28" i="1"/>
  <c r="AQ28" i="1" s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32" i="1" l="1"/>
  <c r="AQ31" i="1"/>
  <c r="AQ30" i="1"/>
  <c r="AP41" i="1"/>
  <c r="AQ12" i="1"/>
  <c r="AQ14" i="1"/>
  <c r="AQ13" i="1"/>
  <c r="AO41" i="1"/>
  <c r="AQ41" i="1" l="1"/>
</calcChain>
</file>

<file path=xl/sharedStrings.xml><?xml version="1.0" encoding="utf-8"?>
<sst xmlns="http://schemas.openxmlformats.org/spreadsheetml/2006/main" count="356" uniqueCount="69">
  <si>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</si>
  <si>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</si>
  <si>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</si>
  <si>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</si>
  <si>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</si>
  <si>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</si>
  <si>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</si>
  <si>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</si>
  <si>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</si>
  <si>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</si>
  <si>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</si>
  <si>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</si>
  <si>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</si>
  <si>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</si>
  <si>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</si>
  <si>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</si>
  <si>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</si>
  <si>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</si>
  <si>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</si>
  <si>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</si>
  <si>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</si>
  <si>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</si>
  <si>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</si>
  <si>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</si>
  <si>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</si>
  <si>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</si>
  <si>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</si>
  <si>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</si>
  <si>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</si>
  <si>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</si>
  <si>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</si>
  <si>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</si>
  <si>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</si>
  <si>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</si>
  <si>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</si>
  <si>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</si>
  <si>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</si>
  <si>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</si>
  <si>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</si>
  <si>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</si>
  <si>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</si>
  <si>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</si>
  <si>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</si>
  <si>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</si>
  <si>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</si>
  <si>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</si>
  <si>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</si>
  <si>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</si>
  <si>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</si>
  <si>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</si>
  <si>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</si>
  <si>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</si>
  <si>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</si>
  <si>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</si>
  <si>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</si>
  <si>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</si>
  <si>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</si>
  <si>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</si>
  <si>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</si>
  <si>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</si>
  <si>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</si>
  <si>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</si>
  <si>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</si>
  <si>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</si>
  <si>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</si>
  <si>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</si>
  <si>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</si>
  <si>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04/05/2021</t>
  </si>
  <si>
    <t>Callao, 05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</si>
</sst>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N1" zoomScale="23" zoomScaleNormal="23" workbookViewId="0">
      <selection activeCell="AE31" sqref="AE3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1" t="s">
        <v>10</v>
      </c>
      <c r="D10" s="71"/>
      <c r="E10" s="71" t="s">
        <v>11</v>
      </c>
      <c r="F10" s="71"/>
      <c r="G10" s="71" t="s">
        <v>12</v>
      </c>
      <c r="H10" s="71"/>
      <c r="I10" s="71" t="s">
        <v>13</v>
      </c>
      <c r="J10" s="71"/>
      <c r="K10" s="71" t="s">
        <v>14</v>
      </c>
      <c r="L10" s="71"/>
      <c r="M10" s="71" t="s">
        <v>15</v>
      </c>
      <c r="N10" s="71"/>
      <c r="O10" s="71" t="s">
        <v>16</v>
      </c>
      <c r="P10" s="71"/>
      <c r="Q10" s="71" t="s">
        <v>17</v>
      </c>
      <c r="R10" s="71"/>
      <c r="S10" s="71" t="s">
        <v>18</v>
      </c>
      <c r="T10" s="71"/>
      <c r="U10" s="71" t="s">
        <v>19</v>
      </c>
      <c r="V10" s="71"/>
      <c r="W10" s="71" t="s">
        <v>20</v>
      </c>
      <c r="X10" s="71"/>
      <c r="Y10" s="71" t="s">
        <v>21</v>
      </c>
      <c r="Z10" s="71"/>
      <c r="AA10" s="71" t="s">
        <v>22</v>
      </c>
      <c r="AB10" s="71"/>
      <c r="AC10" s="71" t="s">
        <v>23</v>
      </c>
      <c r="AD10" s="71"/>
      <c r="AE10" s="71" t="s">
        <v>24</v>
      </c>
      <c r="AF10" s="71"/>
      <c r="AG10" s="71" t="s">
        <v>25</v>
      </c>
      <c r="AH10" s="71"/>
      <c r="AI10" s="71" t="s">
        <v>26</v>
      </c>
      <c r="AJ10" s="71"/>
      <c r="AK10" s="71" t="s">
        <v>27</v>
      </c>
      <c r="AL10" s="71"/>
      <c r="AM10" s="71" t="s">
        <v>28</v>
      </c>
      <c r="AN10" s="71"/>
      <c r="AO10" s="72" t="s">
        <v>29</v>
      </c>
      <c r="AP10" s="72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679</v>
      </c>
      <c r="G12" s="34">
        <v>7587.56</v>
      </c>
      <c r="H12" s="34">
        <v>6186.5149999999994</v>
      </c>
      <c r="I12" s="34">
        <v>11938.76</v>
      </c>
      <c r="J12" s="34">
        <v>7371.11</v>
      </c>
      <c r="K12" s="34">
        <v>772.14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5820</v>
      </c>
      <c r="R12" s="34">
        <v>0</v>
      </c>
      <c r="S12" s="34">
        <v>3130.4050000000002</v>
      </c>
      <c r="T12" s="34">
        <v>90.65</v>
      </c>
      <c r="U12" s="34">
        <v>393.16500000000002</v>
      </c>
      <c r="V12" s="34">
        <v>1362.222</v>
      </c>
      <c r="W12" s="34">
        <v>4480</v>
      </c>
      <c r="X12" s="34">
        <v>407.59500000000003</v>
      </c>
      <c r="Y12" s="34">
        <v>4327.57</v>
      </c>
      <c r="Z12" s="34">
        <v>0</v>
      </c>
      <c r="AA12" s="34">
        <v>5441.159203402317</v>
      </c>
      <c r="AB12" s="34">
        <v>0</v>
      </c>
      <c r="AC12" s="34">
        <v>3255.112620508592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SUMIF($C$11:$AN$11,"Ind",C12:AN12)</f>
        <v>47145.871823910908</v>
      </c>
      <c r="AP12" s="34">
        <f>SUMIF($C$11:$AN$11,"I.Mad",C12:AN12)</f>
        <v>16097.091999999999</v>
      </c>
      <c r="AQ12" s="34">
        <f>SUM(AO12:AP12)</f>
        <v>63242.963823910904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28</v>
      </c>
      <c r="G13" s="34">
        <v>32</v>
      </c>
      <c r="H13" s="34">
        <v>103</v>
      </c>
      <c r="I13" s="34">
        <v>60</v>
      </c>
      <c r="J13" s="34">
        <v>138</v>
      </c>
      <c r="K13" s="34">
        <v>3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23</v>
      </c>
      <c r="R13" s="34" t="s">
        <v>35</v>
      </c>
      <c r="S13" s="34">
        <v>15</v>
      </c>
      <c r="T13" s="34">
        <v>1</v>
      </c>
      <c r="U13" s="34">
        <v>4</v>
      </c>
      <c r="V13" s="34">
        <v>18</v>
      </c>
      <c r="W13" s="34">
        <v>15</v>
      </c>
      <c r="X13" s="34">
        <v>4</v>
      </c>
      <c r="Y13" s="34">
        <v>19</v>
      </c>
      <c r="Z13" s="34" t="s">
        <v>35</v>
      </c>
      <c r="AA13" s="34">
        <v>20</v>
      </c>
      <c r="AB13" s="34" t="s">
        <v>35</v>
      </c>
      <c r="AC13" s="34">
        <v>13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204</v>
      </c>
      <c r="AP13" s="34">
        <f>SUMIF($C$11:$AN$11,"I.Mad",C13:AN13)</f>
        <v>292</v>
      </c>
      <c r="AQ13" s="34">
        <f>SUM(AO13:AP13)</f>
        <v>496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>
        <v>6</v>
      </c>
      <c r="G14" s="34">
        <v>4</v>
      </c>
      <c r="H14" s="34">
        <v>8</v>
      </c>
      <c r="I14" s="34">
        <v>7</v>
      </c>
      <c r="J14" s="34">
        <v>47</v>
      </c>
      <c r="K14" s="34" t="s">
        <v>66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10</v>
      </c>
      <c r="R14" s="34" t="s">
        <v>35</v>
      </c>
      <c r="S14" s="34">
        <v>8</v>
      </c>
      <c r="T14" s="34">
        <v>1</v>
      </c>
      <c r="U14" s="34">
        <v>2</v>
      </c>
      <c r="V14" s="34">
        <v>7</v>
      </c>
      <c r="W14" s="34">
        <v>9</v>
      </c>
      <c r="X14" s="34">
        <v>2</v>
      </c>
      <c r="Y14" s="34">
        <v>4</v>
      </c>
      <c r="Z14" s="34" t="s">
        <v>35</v>
      </c>
      <c r="AA14" s="34">
        <v>6</v>
      </c>
      <c r="AB14" s="34" t="s">
        <v>35</v>
      </c>
      <c r="AC14" s="34">
        <v>7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57</v>
      </c>
      <c r="AP14" s="34">
        <f>SUMIF($C$11:$AN$11,"I.Mad",C14:AN14)</f>
        <v>71</v>
      </c>
      <c r="AQ14" s="34">
        <f>SUM(AO14:AP14)</f>
        <v>128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>
        <v>0</v>
      </c>
      <c r="G15" s="34">
        <v>1.1469948364038454</v>
      </c>
      <c r="H15" s="34">
        <v>1.0458546707327496</v>
      </c>
      <c r="I15" s="34">
        <v>5.4385803700521018</v>
      </c>
      <c r="J15" s="34">
        <v>27.227877101823044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18.664766612137765</v>
      </c>
      <c r="R15" s="34" t="s">
        <v>35</v>
      </c>
      <c r="S15" s="34">
        <v>38.05193106026686</v>
      </c>
      <c r="T15" s="34">
        <v>47.027027027027017</v>
      </c>
      <c r="U15" s="34">
        <v>44.409258977564079</v>
      </c>
      <c r="V15" s="34">
        <v>40.381364421368382</v>
      </c>
      <c r="W15" s="34">
        <v>26.627179528551263</v>
      </c>
      <c r="X15" s="34">
        <v>30.78063322263996</v>
      </c>
      <c r="Y15" s="34">
        <v>46.307002510681109</v>
      </c>
      <c r="Z15" s="34" t="s">
        <v>35</v>
      </c>
      <c r="AA15" s="34">
        <v>71.139205701914221</v>
      </c>
      <c r="AB15" s="34" t="s">
        <v>35</v>
      </c>
      <c r="AC15" s="34">
        <v>65.744883746365446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>
        <v>15.5</v>
      </c>
      <c r="G16" s="40">
        <v>14.5</v>
      </c>
      <c r="H16" s="40">
        <v>14.5</v>
      </c>
      <c r="I16" s="40">
        <v>15</v>
      </c>
      <c r="J16" s="40">
        <v>12.5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12</v>
      </c>
      <c r="R16" s="40" t="s">
        <v>35</v>
      </c>
      <c r="S16" s="40">
        <v>11.5</v>
      </c>
      <c r="T16" s="40">
        <v>11.5</v>
      </c>
      <c r="U16" s="40">
        <v>12</v>
      </c>
      <c r="V16" s="40">
        <v>12</v>
      </c>
      <c r="W16" s="40">
        <v>12.5</v>
      </c>
      <c r="X16" s="40">
        <v>12</v>
      </c>
      <c r="Y16" s="40">
        <v>11.5</v>
      </c>
      <c r="Z16" s="40" t="s">
        <v>35</v>
      </c>
      <c r="AA16" s="40">
        <v>11.5</v>
      </c>
      <c r="AB16" s="40" t="s">
        <v>35</v>
      </c>
      <c r="AC16" s="40">
        <v>11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46">
        <v>1.87</v>
      </c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1.87</v>
      </c>
      <c r="AP25" s="34">
        <f t="shared" si="1"/>
        <v>0</v>
      </c>
      <c r="AQ25" s="46">
        <f t="shared" si="2"/>
        <v>1.87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>
        <v>4.6307965976826493</v>
      </c>
      <c r="AB30" s="46"/>
      <c r="AC30" s="46">
        <v>1.4873794914071337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6.1181760890897827</v>
      </c>
      <c r="AP30" s="34">
        <f t="shared" si="1"/>
        <v>0</v>
      </c>
      <c r="AQ30" s="46">
        <f t="shared" si="2"/>
        <v>6.1181760890897827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679</v>
      </c>
      <c r="G41" s="46">
        <f t="shared" si="3"/>
        <v>7587.56</v>
      </c>
      <c r="H41" s="46">
        <f t="shared" si="3"/>
        <v>6186.5149999999994</v>
      </c>
      <c r="I41" s="46">
        <f t="shared" si="3"/>
        <v>11940.630000000001</v>
      </c>
      <c r="J41" s="46">
        <f t="shared" si="3"/>
        <v>7371.11</v>
      </c>
      <c r="K41" s="46">
        <f t="shared" si="3"/>
        <v>772.14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5820</v>
      </c>
      <c r="R41" s="46">
        <f t="shared" si="3"/>
        <v>0</v>
      </c>
      <c r="S41" s="46">
        <f t="shared" si="3"/>
        <v>3130.4050000000002</v>
      </c>
      <c r="T41" s="46">
        <f t="shared" si="3"/>
        <v>90.65</v>
      </c>
      <c r="U41" s="46">
        <f t="shared" si="3"/>
        <v>393.16500000000002</v>
      </c>
      <c r="V41" s="46">
        <f t="shared" si="3"/>
        <v>1362.222</v>
      </c>
      <c r="W41" s="46">
        <f t="shared" si="3"/>
        <v>4480</v>
      </c>
      <c r="X41" s="46">
        <f t="shared" si="3"/>
        <v>407.59500000000003</v>
      </c>
      <c r="Y41" s="46">
        <f t="shared" si="3"/>
        <v>4327.57</v>
      </c>
      <c r="Z41" s="46">
        <f t="shared" si="3"/>
        <v>0</v>
      </c>
      <c r="AA41" s="46">
        <f t="shared" si="3"/>
        <v>5445.79</v>
      </c>
      <c r="AB41" s="46">
        <f t="shared" si="3"/>
        <v>0</v>
      </c>
      <c r="AC41" s="46">
        <f t="shared" si="3"/>
        <v>3256.599999999999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47153.86</v>
      </c>
      <c r="AP41" s="46">
        <f>SUM(AP12,AP18,AP24:AP37)</f>
        <v>16097.091999999999</v>
      </c>
      <c r="AQ41" s="46">
        <f t="shared" si="2"/>
        <v>63250.951999999997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16.7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>
        <v>16.7</v>
      </c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321</cp:revision>
  <cp:lastPrinted>2018-11-19T17:24:41Z</cp:lastPrinted>
  <dcterms:created xsi:type="dcterms:W3CDTF">2008-10-21T17:58:04Z</dcterms:created>
  <dcterms:modified xsi:type="dcterms:W3CDTF">2021-05-05T17:21:23Z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