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<sst xmlns="http://schemas.openxmlformats.org/spreadsheetml/2006/main" count="409" uniqueCount="68">
  <si>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</si>
  <si>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</si>
  <si>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</si>
  <si>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</si>
  <si>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</si>
  <si>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</si>
  <si>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</si>
  <si>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</si>
  <si>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</si>
  <si>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</si>
  <si>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</si>
  <si>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</si>
  <si>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</si>
  <si>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</si>
  <si>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</si>
  <si>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</si>
  <si>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</si>
  <si>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</si>
  <si>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</si>
  <si>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</si>
  <si>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</si>
  <si>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</si>
  <si>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</si>
  <si>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</si>
  <si>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</si>
  <si>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</si>
  <si>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</si>
  <si>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</si>
  <si>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</si>
  <si>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</si>
  <si>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</si>
  <si>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</si>
  <si>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</si>
  <si>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</si>
  <si>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</si>
  <si>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</si>
  <si>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</si>
  <si>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</si>
  <si>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</si>
  <si>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</si>
  <si>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</si>
  <si>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</si>
  <si>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</si>
  <si>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</si>
  <si>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</si>
  <si>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</si>
  <si>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</si>
  <si>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</si>
  <si>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</si>
  <si>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</si>
  <si>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</si>
  <si>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</si>
  <si>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</si>
  <si>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</si>
  <si>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</si>
  <si>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</si>
  <si>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</si>
  <si>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</si>
  <si>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</si>
  <si>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</si>
  <si>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</si>
  <si>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</si>
  <si>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</si>
  <si>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</si>
  <si>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</si>
  <si>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</si>
  <si>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04/04/2021</t>
  </si>
  <si>
    <t>Callao, 05 de abrl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</si>
</sst>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4" zoomScale="23" zoomScaleNormal="23" workbookViewId="0">
      <selection activeCell="BM30" sqref="BM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1027.0849999999998</v>
      </c>
      <c r="AN12" s="23">
        <v>606.65499999999997</v>
      </c>
      <c r="AO12" s="23">
        <f>SUMIF($C$11:$AN$11,"Ind",C12:AN12)</f>
        <v>1027.0849999999998</v>
      </c>
      <c r="AP12" s="23">
        <f>SUMIF($C$11:$AN$11,"I.Mad",C12:AN12)</f>
        <v>606.65499999999997</v>
      </c>
      <c r="AQ12" s="23">
        <f>SUM(AO12:AP12)</f>
        <v>1633.7399999999998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>
        <v>16</v>
      </c>
      <c r="AN13" s="23">
        <v>11</v>
      </c>
      <c r="AO13" s="23">
        <f>SUMIF($C$11:$AN$11,"Ind*",C13:AN13)</f>
        <v>16</v>
      </c>
      <c r="AP13" s="23">
        <f>SUMIF($C$11:$AN$11,"I.Mad",C13:AN13)</f>
        <v>11</v>
      </c>
      <c r="AQ13" s="23">
        <f>SUM(AO13:AP13)</f>
        <v>27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>
        <v>4</v>
      </c>
      <c r="AN14" s="23">
        <v>3</v>
      </c>
      <c r="AO14" s="23">
        <f>SUMIF($C$11:$AN$11,"Ind*",C14:AN14)</f>
        <v>4</v>
      </c>
      <c r="AP14" s="23">
        <f>SUMIF($C$11:$AN$11,"I.Mad",C14:AN14)</f>
        <v>3</v>
      </c>
      <c r="AQ14" s="23">
        <f>SUM(AO14:AP14)</f>
        <v>7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>
        <v>16.972622320289915</v>
      </c>
      <c r="AN15" s="23">
        <v>34.735711693639395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>
        <v>13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1027.0849999999998</v>
      </c>
      <c r="AN41" s="35">
        <f t="shared" si="3"/>
        <v>606.65499999999997</v>
      </c>
      <c r="AO41" s="35">
        <f>SUM(AO12,AO18,AO24:AO37)</f>
        <v>1027.0849999999998</v>
      </c>
      <c r="AP41" s="35">
        <f>SUM(AP12,AP18,AP24:AP37)</f>
        <v>606.65499999999997</v>
      </c>
      <c r="AQ41" s="35">
        <f t="shared" si="2"/>
        <v>1633.7399999999998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2021-04-06T00:15:36Z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