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9" i="5" l="1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<sst xmlns="http://schemas.openxmlformats.org/spreadsheetml/2006/main" count="375" uniqueCount="69">
  <si>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</si>
  <si>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</si>
  <si>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</si>
  <si>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</si>
  <si>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</si>
  <si>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</si>
  <si>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</si>
  <si>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</si>
  <si>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</si>
  <si>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</si>
  <si>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</si>
  <si>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</si>
  <si>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</si>
  <si>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</si>
  <si>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</si>
  <si>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</si>
  <si>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</si>
  <si>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</si>
  <si>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</si>
  <si>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</si>
  <si>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</si>
  <si>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</si>
  <si>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</si>
  <si>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</si>
  <si>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</si>
  <si>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</si>
  <si>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</si>
  <si>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</si>
  <si>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</si>
  <si>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</si>
  <si>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</si>
  <si>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</si>
  <si>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</si>
  <si>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</si>
  <si>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</si>
  <si>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</si>
  <si>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</si>
  <si>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</si>
  <si>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</si>
  <si>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</si>
  <si>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</si>
  <si>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</si>
  <si>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</si>
  <si>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</si>
  <si>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</si>
  <si>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</si>
  <si>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</si>
  <si>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</si>
  <si>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</si>
  <si>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</si>
  <si>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</si>
  <si>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</si>
  <si>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</si>
  <si>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</si>
  <si>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</si>
  <si>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</si>
  <si>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</si>
  <si>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</si>
  <si>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</si>
  <si>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</si>
  <si>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</si>
  <si>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</si>
  <si>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</si>
  <si>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 xml:space="preserve">        Fecha  : 04/01/2017</t>
  </si>
  <si>
    <t>Callao, 05 de enero del 2017</t>
  </si>
  <si>
    <t>S/M</t>
  </si>
  <si>
    <t>13.0 y 9.5</t>
  </si>
  <si>
    <t>13.0 y 10.0</t>
  </si>
  <si>
    <t>12.5 y 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</si>
</sst>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167" fontId="10" fillId="0" borderId="1" xfId="0" quotePrefix="1" applyNumberFormat="1" applyFont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AB36" sqref="AB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37</v>
      </c>
      <c r="AN6" s="115"/>
      <c r="AO6" s="115"/>
      <c r="AP6" s="115"/>
      <c r="AQ6" s="115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5" t="s">
        <v>63</v>
      </c>
      <c r="AP8" s="115"/>
      <c r="AQ8" s="115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839</v>
      </c>
      <c r="G12" s="52">
        <v>6295.9950000000017</v>
      </c>
      <c r="H12" s="52">
        <v>0</v>
      </c>
      <c r="I12" s="52">
        <v>8890</v>
      </c>
      <c r="J12" s="52">
        <v>2065</v>
      </c>
      <c r="K12" s="52">
        <v>950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1230</v>
      </c>
      <c r="R12" s="52">
        <v>0</v>
      </c>
      <c r="S12" s="52">
        <v>0</v>
      </c>
      <c r="T12" s="52">
        <v>0</v>
      </c>
      <c r="U12" s="52">
        <v>1120</v>
      </c>
      <c r="V12" s="52">
        <v>0</v>
      </c>
      <c r="W12" s="52">
        <v>1580</v>
      </c>
      <c r="X12" s="52">
        <v>0</v>
      </c>
      <c r="Y12" s="52">
        <v>6211.9540872229827</v>
      </c>
      <c r="Z12" s="52">
        <v>285</v>
      </c>
      <c r="AA12" s="52">
        <v>1896.6956896551726</v>
      </c>
      <c r="AB12" s="52">
        <v>0</v>
      </c>
      <c r="AC12" s="52">
        <v>4520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32694.644776878158</v>
      </c>
      <c r="AP12" s="53">
        <f>SUMIF($C$11:$AN$11,"I.Mad",C12:AN12)</f>
        <v>3189</v>
      </c>
      <c r="AQ12" s="53">
        <f>SUM(AO12:AP12)</f>
        <v>35883.644776878158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21</v>
      </c>
      <c r="G13" s="54">
        <v>45</v>
      </c>
      <c r="H13" s="54" t="s">
        <v>20</v>
      </c>
      <c r="I13" s="54">
        <v>90</v>
      </c>
      <c r="J13" s="54">
        <v>61</v>
      </c>
      <c r="K13" s="54">
        <v>5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4</v>
      </c>
      <c r="R13" s="54" t="s">
        <v>20</v>
      </c>
      <c r="S13" s="54" t="s">
        <v>20</v>
      </c>
      <c r="T13" s="54" t="s">
        <v>20</v>
      </c>
      <c r="U13" s="54">
        <v>4</v>
      </c>
      <c r="V13" s="54" t="s">
        <v>20</v>
      </c>
      <c r="W13" s="54">
        <v>6</v>
      </c>
      <c r="X13" s="54" t="s">
        <v>20</v>
      </c>
      <c r="Y13" s="54">
        <v>40</v>
      </c>
      <c r="Z13" s="54">
        <v>4</v>
      </c>
      <c r="AA13" s="54">
        <v>7</v>
      </c>
      <c r="AB13" s="54" t="s">
        <v>20</v>
      </c>
      <c r="AC13" s="54">
        <v>17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218</v>
      </c>
      <c r="AP13" s="53">
        <f>SUMIF($C$11:$AN$11,"I.Mad",C13:AN13)</f>
        <v>86</v>
      </c>
      <c r="AQ13" s="53">
        <f>SUM(AO13:AP13)</f>
        <v>304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65</v>
      </c>
      <c r="G14" s="54">
        <v>16</v>
      </c>
      <c r="H14" s="54" t="s">
        <v>20</v>
      </c>
      <c r="I14" s="54">
        <v>9</v>
      </c>
      <c r="J14" s="54" t="s">
        <v>65</v>
      </c>
      <c r="K14" s="54">
        <v>4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2</v>
      </c>
      <c r="R14" s="54" t="s">
        <v>20</v>
      </c>
      <c r="S14" s="54" t="s">
        <v>20</v>
      </c>
      <c r="T14" s="54" t="s">
        <v>20</v>
      </c>
      <c r="U14" s="54">
        <v>2</v>
      </c>
      <c r="V14" s="54" t="s">
        <v>20</v>
      </c>
      <c r="W14" s="54">
        <v>4</v>
      </c>
      <c r="X14" s="54" t="s">
        <v>20</v>
      </c>
      <c r="Y14" s="54">
        <v>11</v>
      </c>
      <c r="Z14" s="54" t="s">
        <v>65</v>
      </c>
      <c r="AA14" s="54">
        <v>5</v>
      </c>
      <c r="AB14" s="54" t="s">
        <v>20</v>
      </c>
      <c r="AC14" s="54">
        <v>6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59</v>
      </c>
      <c r="AP14" s="53">
        <f>SUMIF($C$11:$AN$11,"I.Mad",C14:AN14)</f>
        <v>0</v>
      </c>
      <c r="AQ14" s="53">
        <f>SUM(AO14:AP14)</f>
        <v>59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>
        <v>9.3296945430171441</v>
      </c>
      <c r="H15" s="54" t="s">
        <v>20</v>
      </c>
      <c r="I15" s="54">
        <v>19.192608014152242</v>
      </c>
      <c r="J15" s="54" t="s">
        <v>20</v>
      </c>
      <c r="K15" s="54">
        <v>4.8814479797322567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5.3657480964247828</v>
      </c>
      <c r="R15" s="54" t="s">
        <v>20</v>
      </c>
      <c r="S15" s="54" t="s">
        <v>20</v>
      </c>
      <c r="T15" s="54" t="s">
        <v>20</v>
      </c>
      <c r="U15" s="54">
        <v>2.1842845231404451</v>
      </c>
      <c r="V15" s="54" t="s">
        <v>20</v>
      </c>
      <c r="W15" s="54">
        <v>70.082194254536148</v>
      </c>
      <c r="X15" s="54" t="s">
        <v>20</v>
      </c>
      <c r="Y15" s="54">
        <v>46.482487669980145</v>
      </c>
      <c r="Z15" s="54" t="s">
        <v>20</v>
      </c>
      <c r="AA15" s="54">
        <v>46.362278004904276</v>
      </c>
      <c r="AB15" s="54" t="s">
        <v>20</v>
      </c>
      <c r="AC15" s="54">
        <v>30.230741323983263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>
        <v>14</v>
      </c>
      <c r="H16" s="59" t="s">
        <v>20</v>
      </c>
      <c r="I16" s="59">
        <v>14</v>
      </c>
      <c r="J16" s="59" t="s">
        <v>20</v>
      </c>
      <c r="K16" s="59">
        <v>14.5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</v>
      </c>
      <c r="R16" s="59" t="s">
        <v>20</v>
      </c>
      <c r="S16" s="59" t="s">
        <v>20</v>
      </c>
      <c r="T16" s="59" t="s">
        <v>20</v>
      </c>
      <c r="U16" s="59">
        <v>13.5</v>
      </c>
      <c r="V16" s="59" t="s">
        <v>20</v>
      </c>
      <c r="W16" s="59">
        <v>9.5</v>
      </c>
      <c r="X16" s="59" t="s">
        <v>20</v>
      </c>
      <c r="Y16" s="124" t="s">
        <v>68</v>
      </c>
      <c r="Z16" s="59" t="s">
        <v>20</v>
      </c>
      <c r="AA16" s="124" t="s">
        <v>67</v>
      </c>
      <c r="AB16" s="59" t="s">
        <v>20</v>
      </c>
      <c r="AC16" s="124" t="s">
        <v>66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>
        <v>2</v>
      </c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>
        <v>4</v>
      </c>
      <c r="Z24" s="72"/>
      <c r="AA24" s="56">
        <v>4</v>
      </c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10</v>
      </c>
      <c r="AP24" s="53">
        <f>SUMIF($C$11:$AN$11,"I.Mad",C24:AN24)</f>
        <v>0</v>
      </c>
      <c r="AQ24" s="72">
        <f t="shared" ref="AQ24:AQ37" si="0">SUM(AO24:AP24)</f>
        <v>10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1</v>
      </c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56">
        <v>16</v>
      </c>
      <c r="Z25" s="110"/>
      <c r="AA25" s="56">
        <v>33</v>
      </c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50</v>
      </c>
      <c r="AP25" s="53">
        <f t="shared" ref="AP25:AP37" si="2">SUMIF($C$11:$AN$11,"I.Mad",C25:AN25)</f>
        <v>0</v>
      </c>
      <c r="AQ25" s="72">
        <f>SUM(AO25:AP25)</f>
        <v>50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>
        <v>7.0099213551119179</v>
      </c>
      <c r="AB29" s="56"/>
      <c r="AC29" s="72">
        <v>5.6346034482758621E-2</v>
      </c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7.0662673895946764</v>
      </c>
      <c r="AP29" s="53">
        <f t="shared" si="2"/>
        <v>0</v>
      </c>
      <c r="AQ29" s="56">
        <f t="shared" si="0"/>
        <v>7.0662673895946764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>
        <v>0.115</v>
      </c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0.115</v>
      </c>
      <c r="AP30" s="53">
        <f t="shared" si="2"/>
        <v>0</v>
      </c>
      <c r="AQ30" s="56">
        <f t="shared" si="0"/>
        <v>0.115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839</v>
      </c>
      <c r="G38" s="56">
        <f t="shared" si="3"/>
        <v>6295.9950000000017</v>
      </c>
      <c r="H38" s="56">
        <f t="shared" si="3"/>
        <v>0</v>
      </c>
      <c r="I38" s="56">
        <f t="shared" si="3"/>
        <v>8893.1149999999998</v>
      </c>
      <c r="J38" s="56">
        <f t="shared" si="3"/>
        <v>2065</v>
      </c>
      <c r="K38" s="56">
        <f t="shared" si="3"/>
        <v>950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1230</v>
      </c>
      <c r="R38" s="56">
        <f t="shared" si="3"/>
        <v>0</v>
      </c>
      <c r="S38" s="56">
        <f t="shared" si="3"/>
        <v>0</v>
      </c>
      <c r="T38" s="56">
        <f t="shared" si="3"/>
        <v>0</v>
      </c>
      <c r="U38" s="56">
        <f t="shared" si="3"/>
        <v>1120</v>
      </c>
      <c r="V38" s="56">
        <f t="shared" si="3"/>
        <v>0</v>
      </c>
      <c r="W38" s="56">
        <f t="shared" si="3"/>
        <v>1580</v>
      </c>
      <c r="X38" s="56">
        <f t="shared" si="3"/>
        <v>0</v>
      </c>
      <c r="Y38" s="56">
        <f t="shared" si="3"/>
        <v>6231.9540872229827</v>
      </c>
      <c r="Z38" s="56">
        <f t="shared" si="3"/>
        <v>285</v>
      </c>
      <c r="AA38" s="56">
        <f t="shared" si="3"/>
        <v>1940.7056110102844</v>
      </c>
      <c r="AB38" s="56">
        <f t="shared" si="3"/>
        <v>0</v>
      </c>
      <c r="AC38" s="56">
        <f t="shared" si="3"/>
        <v>4520.0563460344829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32761.826044267753</v>
      </c>
      <c r="AP38" s="56">
        <f>SUM(AP12,AP18,AP24:AP37)</f>
        <v>3189</v>
      </c>
      <c r="AQ38" s="56">
        <f>SUM(AO38:AP38)</f>
        <v>35950.826044267757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16.7</v>
      </c>
      <c r="H39" s="58"/>
      <c r="I39" s="91">
        <v>18.600000000000001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2017-01-05T18:05:31Z</dcterms:modified>
</cp:coreProperties>
</file>