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5" windowWidth="12000" windowHeight="904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<sst xmlns="http://schemas.openxmlformats.org/spreadsheetml/2006/main" count="394" uniqueCount="64">
  <si>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</si>
  <si>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</si>
  <si>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</si>
  <si>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</si>
  <si>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</si>
  <si>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</si>
  <si>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</si>
  <si>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</si>
  <si>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</si>
  <si>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</si>
  <si>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</si>
  <si>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</si>
  <si>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</si>
  <si>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</si>
  <si>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</si>
  <si>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</si>
  <si>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</si>
  <si>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</si>
  <si>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</si>
  <si>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</si>
  <si>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</si>
  <si>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</si>
  <si>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</si>
  <si>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</si>
  <si>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</si>
  <si>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</si>
  <si>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</si>
  <si>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</si>
  <si>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</si>
  <si>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</si>
  <si>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</si>
  <si>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</si>
  <si>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</si>
  <si>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</si>
  <si>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</si>
  <si>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</si>
  <si>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</si>
  <si>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</si>
  <si>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</si>
  <si>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</si>
  <si>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</si>
  <si>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</si>
  <si>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</si>
  <si>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</si>
  <si>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</si>
  <si>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</si>
  <si>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</si>
  <si>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</si>
  <si>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</si>
  <si>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</si>
  <si>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</si>
  <si>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</si>
  <si>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</si>
  <si>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</si>
  <si>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</si>
  <si>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</si>
  <si>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</si>
  <si>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</si>
  <si>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</si>
  <si>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</si>
  <si>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>S/M</t>
  </si>
  <si>
    <t xml:space="preserve"> R.M.N°222-2013-PRODUCE</t>
  </si>
  <si>
    <t>Callao, 05 de agosto del 2013</t>
  </si>
  <si>
    <t xml:space="preserve">        Fecha  : 03/08/2013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</si>
</sst>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I43" sqref="I4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3.42187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17.8515625" style="2" customWidth="1"/>
    <col min="38" max="38" width="15.8515625" style="2" customWidth="1"/>
    <col min="39" max="40" width="20.8515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53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95" t="s">
        <v>48</v>
      </c>
      <c r="AN4" s="95"/>
      <c r="AO4" s="95"/>
      <c r="AP4" s="95"/>
      <c r="AQ4" s="95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96"/>
      <c r="AP5" s="96"/>
      <c r="AQ5" s="96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97" t="s">
        <v>63</v>
      </c>
      <c r="AP6" s="97"/>
      <c r="AQ6" s="98"/>
    </row>
    <row r="7" spans="2:43" ht="21.75" customHeight="1">
      <c r="B7" s="23" t="s">
        <v>2</v>
      </c>
      <c r="C7" s="15" t="s">
        <v>61</v>
      </c>
      <c r="D7" s="15"/>
      <c r="E7" s="15"/>
      <c r="F7" s="15"/>
      <c r="G7" s="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9" t="s">
        <v>4</v>
      </c>
      <c r="D8" s="100"/>
      <c r="E8" s="99" t="s">
        <v>5</v>
      </c>
      <c r="F8" s="100"/>
      <c r="G8" s="101" t="s">
        <v>6</v>
      </c>
      <c r="H8" s="102"/>
      <c r="I8" s="99" t="s">
        <v>50</v>
      </c>
      <c r="J8" s="100"/>
      <c r="K8" s="99" t="s">
        <v>7</v>
      </c>
      <c r="L8" s="100"/>
      <c r="M8" s="99" t="s">
        <v>8</v>
      </c>
      <c r="N8" s="103"/>
      <c r="O8" s="99" t="s">
        <v>9</v>
      </c>
      <c r="P8" s="100"/>
      <c r="Q8" s="99" t="s">
        <v>10</v>
      </c>
      <c r="R8" s="100"/>
      <c r="S8" s="99" t="s">
        <v>11</v>
      </c>
      <c r="T8" s="100"/>
      <c r="U8" s="99" t="s">
        <v>12</v>
      </c>
      <c r="V8" s="100"/>
      <c r="W8" s="99" t="s">
        <v>13</v>
      </c>
      <c r="X8" s="100"/>
      <c r="Y8" s="101" t="s">
        <v>14</v>
      </c>
      <c r="Z8" s="107"/>
      <c r="AA8" s="101" t="s">
        <v>51</v>
      </c>
      <c r="AB8" s="107"/>
      <c r="AC8" s="104" t="s">
        <v>15</v>
      </c>
      <c r="AD8" s="100"/>
      <c r="AE8" s="104" t="s">
        <v>16</v>
      </c>
      <c r="AF8" s="100"/>
      <c r="AG8" s="104" t="s">
        <v>17</v>
      </c>
      <c r="AH8" s="100"/>
      <c r="AI8" s="104" t="s">
        <v>47</v>
      </c>
      <c r="AJ8" s="100"/>
      <c r="AK8" s="104" t="s">
        <v>18</v>
      </c>
      <c r="AL8" s="100"/>
      <c r="AM8" s="99" t="s">
        <v>57</v>
      </c>
      <c r="AN8" s="100"/>
      <c r="AO8" s="105" t="s">
        <v>19</v>
      </c>
      <c r="AP8" s="106"/>
      <c r="AQ8" s="67" t="s">
        <v>20</v>
      </c>
      <c r="AT8" s="90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1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137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238</v>
      </c>
      <c r="AL10" s="80">
        <v>0</v>
      </c>
      <c r="AM10" s="80">
        <v>1454</v>
      </c>
      <c r="AN10" s="80">
        <v>98</v>
      </c>
      <c r="AO10" s="81">
        <f>SUMIF($C$9:$AN$9,"Ind",C10:AN10)</f>
        <v>1829</v>
      </c>
      <c r="AP10" s="82">
        <f>SUMIF($C$9:$AN$9,"I.Mad",C10:AN10)</f>
        <v>98</v>
      </c>
      <c r="AQ10" s="82">
        <f>SUM(AO10:AP10)</f>
        <v>1927</v>
      </c>
      <c r="AT10" s="92"/>
    </row>
    <row r="11" spans="2:48" ht="50.25" customHeight="1">
      <c r="B11" s="32" t="s">
        <v>24</v>
      </c>
      <c r="C11" s="83" t="s">
        <v>25</v>
      </c>
      <c r="D11" s="83" t="s">
        <v>25</v>
      </c>
      <c r="E11" s="83" t="s">
        <v>25</v>
      </c>
      <c r="F11" s="83" t="s">
        <v>25</v>
      </c>
      <c r="G11" s="83" t="s">
        <v>25</v>
      </c>
      <c r="H11" s="83" t="s">
        <v>25</v>
      </c>
      <c r="I11" s="83" t="s">
        <v>25</v>
      </c>
      <c r="J11" s="83" t="s">
        <v>25</v>
      </c>
      <c r="K11" s="83" t="s">
        <v>25</v>
      </c>
      <c r="L11" s="83" t="s">
        <v>25</v>
      </c>
      <c r="M11" s="83" t="s">
        <v>25</v>
      </c>
      <c r="N11" s="83" t="s">
        <v>25</v>
      </c>
      <c r="O11" s="83" t="s">
        <v>25</v>
      </c>
      <c r="P11" s="83" t="s">
        <v>25</v>
      </c>
      <c r="Q11" s="83" t="s">
        <v>25</v>
      </c>
      <c r="R11" s="83" t="s">
        <v>25</v>
      </c>
      <c r="S11" s="83" t="s">
        <v>25</v>
      </c>
      <c r="T11" s="83" t="s">
        <v>25</v>
      </c>
      <c r="U11" s="83" t="s">
        <v>25</v>
      </c>
      <c r="V11" s="83" t="s">
        <v>25</v>
      </c>
      <c r="W11" s="83" t="s">
        <v>25</v>
      </c>
      <c r="X11" s="83" t="s">
        <v>25</v>
      </c>
      <c r="Y11" s="83" t="s">
        <v>25</v>
      </c>
      <c r="Z11" s="83" t="s">
        <v>25</v>
      </c>
      <c r="AA11" s="83" t="s">
        <v>25</v>
      </c>
      <c r="AB11" s="83" t="s">
        <v>25</v>
      </c>
      <c r="AC11" s="83" t="s">
        <v>25</v>
      </c>
      <c r="AD11" s="83" t="s">
        <v>25</v>
      </c>
      <c r="AE11" s="83">
        <v>3</v>
      </c>
      <c r="AF11" s="83" t="s">
        <v>25</v>
      </c>
      <c r="AG11" s="83" t="s">
        <v>25</v>
      </c>
      <c r="AH11" s="83" t="s">
        <v>25</v>
      </c>
      <c r="AI11" s="83" t="s">
        <v>25</v>
      </c>
      <c r="AJ11" s="83" t="s">
        <v>25</v>
      </c>
      <c r="AK11" s="83">
        <v>7</v>
      </c>
      <c r="AL11" s="83" t="s">
        <v>25</v>
      </c>
      <c r="AM11" s="83">
        <v>17</v>
      </c>
      <c r="AN11" s="83">
        <v>2</v>
      </c>
      <c r="AO11" s="81">
        <f>SUMIF($C$9:$AN$9,"Ind",C11:AN11)</f>
        <v>27</v>
      </c>
      <c r="AP11" s="82">
        <f>SUMIF($C$9:$AN$9,"I.Mad",C11:AN11)</f>
        <v>2</v>
      </c>
      <c r="AQ11" s="82">
        <f>SUM(AO11:AP11)</f>
        <v>29</v>
      </c>
      <c r="AT11" s="33"/>
      <c r="AU11" s="33"/>
      <c r="AV11" s="33"/>
    </row>
    <row r="12" spans="2:48" ht="50.25" customHeight="1">
      <c r="B12" s="32" t="s">
        <v>26</v>
      </c>
      <c r="C12" s="83" t="s">
        <v>25</v>
      </c>
      <c r="D12" s="83" t="s">
        <v>25</v>
      </c>
      <c r="E12" s="83" t="s">
        <v>25</v>
      </c>
      <c r="F12" s="83" t="s">
        <v>25</v>
      </c>
      <c r="G12" s="83" t="s">
        <v>25</v>
      </c>
      <c r="H12" s="83" t="s">
        <v>25</v>
      </c>
      <c r="I12" s="83" t="s">
        <v>25</v>
      </c>
      <c r="J12" s="83" t="s">
        <v>25</v>
      </c>
      <c r="K12" s="83" t="s">
        <v>25</v>
      </c>
      <c r="L12" s="83" t="s">
        <v>25</v>
      </c>
      <c r="M12" s="83" t="s">
        <v>25</v>
      </c>
      <c r="N12" s="83" t="s">
        <v>25</v>
      </c>
      <c r="O12" s="83" t="s">
        <v>25</v>
      </c>
      <c r="P12" s="83" t="s">
        <v>25</v>
      </c>
      <c r="Q12" s="83" t="s">
        <v>25</v>
      </c>
      <c r="R12" s="83" t="s">
        <v>25</v>
      </c>
      <c r="S12" s="83" t="s">
        <v>25</v>
      </c>
      <c r="T12" s="83" t="s">
        <v>25</v>
      </c>
      <c r="U12" s="83" t="s">
        <v>25</v>
      </c>
      <c r="V12" s="83" t="s">
        <v>25</v>
      </c>
      <c r="W12" s="83" t="s">
        <v>25</v>
      </c>
      <c r="X12" s="83" t="s">
        <v>25</v>
      </c>
      <c r="Y12" s="83" t="s">
        <v>25</v>
      </c>
      <c r="Z12" s="83" t="s">
        <v>25</v>
      </c>
      <c r="AA12" s="83" t="s">
        <v>25</v>
      </c>
      <c r="AB12" s="83" t="s">
        <v>25</v>
      </c>
      <c r="AC12" s="83" t="s">
        <v>25</v>
      </c>
      <c r="AD12" s="83" t="s">
        <v>25</v>
      </c>
      <c r="AE12" s="83">
        <v>2</v>
      </c>
      <c r="AF12" s="83" t="s">
        <v>25</v>
      </c>
      <c r="AG12" s="83" t="s">
        <v>25</v>
      </c>
      <c r="AH12" s="83" t="s">
        <v>25</v>
      </c>
      <c r="AI12" s="83" t="s">
        <v>25</v>
      </c>
      <c r="AJ12" s="83" t="s">
        <v>25</v>
      </c>
      <c r="AK12" s="83">
        <v>2</v>
      </c>
      <c r="AL12" s="83" t="s">
        <v>25</v>
      </c>
      <c r="AM12" s="83">
        <v>4</v>
      </c>
      <c r="AN12" s="83" t="s">
        <v>60</v>
      </c>
      <c r="AO12" s="81">
        <f>SUMIF($C$9:$AN$9,"Ind",C12:AN12)</f>
        <v>8</v>
      </c>
      <c r="AP12" s="82">
        <f>SUMIF($C$9:$AN$9,"I.Mad",C12:AN12)</f>
        <v>0</v>
      </c>
      <c r="AQ12" s="82">
        <f>SUM(AO12:AP12)</f>
        <v>8</v>
      </c>
      <c r="AT12" s="33"/>
      <c r="AU12" s="33"/>
      <c r="AV12" s="33"/>
    </row>
    <row r="13" spans="2:48" ht="50.25" customHeight="1">
      <c r="B13" s="32" t="s">
        <v>27</v>
      </c>
      <c r="C13" s="83" t="s">
        <v>25</v>
      </c>
      <c r="D13" s="83" t="s">
        <v>25</v>
      </c>
      <c r="E13" s="83" t="s">
        <v>25</v>
      </c>
      <c r="F13" s="83" t="s">
        <v>25</v>
      </c>
      <c r="G13" s="83" t="s">
        <v>25</v>
      </c>
      <c r="H13" s="83" t="s">
        <v>25</v>
      </c>
      <c r="I13" s="83" t="s">
        <v>25</v>
      </c>
      <c r="J13" s="83" t="s">
        <v>25</v>
      </c>
      <c r="K13" s="83" t="s">
        <v>25</v>
      </c>
      <c r="L13" s="83" t="s">
        <v>25</v>
      </c>
      <c r="M13" s="83" t="s">
        <v>25</v>
      </c>
      <c r="N13" s="83" t="s">
        <v>25</v>
      </c>
      <c r="O13" s="83" t="s">
        <v>25</v>
      </c>
      <c r="P13" s="83" t="s">
        <v>25</v>
      </c>
      <c r="Q13" s="83" t="s">
        <v>25</v>
      </c>
      <c r="R13" s="83" t="s">
        <v>25</v>
      </c>
      <c r="S13" s="83" t="s">
        <v>25</v>
      </c>
      <c r="T13" s="83" t="s">
        <v>25</v>
      </c>
      <c r="U13" s="83" t="s">
        <v>25</v>
      </c>
      <c r="V13" s="83" t="s">
        <v>25</v>
      </c>
      <c r="W13" s="83" t="s">
        <v>25</v>
      </c>
      <c r="X13" s="83" t="s">
        <v>25</v>
      </c>
      <c r="Y13" s="83" t="s">
        <v>25</v>
      </c>
      <c r="Z13" s="83" t="s">
        <v>25</v>
      </c>
      <c r="AA13" s="83" t="s">
        <v>25</v>
      </c>
      <c r="AB13" s="83" t="s">
        <v>25</v>
      </c>
      <c r="AC13" s="83" t="s">
        <v>25</v>
      </c>
      <c r="AD13" s="83" t="s">
        <v>25</v>
      </c>
      <c r="AE13" s="83">
        <v>0</v>
      </c>
      <c r="AF13" s="83" t="s">
        <v>25</v>
      </c>
      <c r="AG13" s="83" t="s">
        <v>25</v>
      </c>
      <c r="AH13" s="83" t="s">
        <v>25</v>
      </c>
      <c r="AI13" s="83" t="s">
        <v>25</v>
      </c>
      <c r="AJ13" s="83" t="s">
        <v>25</v>
      </c>
      <c r="AK13" s="83">
        <v>1</v>
      </c>
      <c r="AL13" s="83" t="s">
        <v>25</v>
      </c>
      <c r="AM13" s="83">
        <v>0</v>
      </c>
      <c r="AN13" s="83" t="s">
        <v>25</v>
      </c>
      <c r="AO13" s="84"/>
      <c r="AP13" s="85"/>
      <c r="AQ13" s="85"/>
      <c r="AT13" s="33"/>
      <c r="AU13" s="33"/>
      <c r="AV13" s="33"/>
    </row>
    <row r="14" spans="2:48" ht="50.25" customHeight="1">
      <c r="B14" s="32" t="s">
        <v>28</v>
      </c>
      <c r="C14" s="89" t="s">
        <v>25</v>
      </c>
      <c r="D14" s="89" t="s">
        <v>25</v>
      </c>
      <c r="E14" s="89" t="s">
        <v>25</v>
      </c>
      <c r="F14" s="89" t="s">
        <v>25</v>
      </c>
      <c r="G14" s="89" t="s">
        <v>25</v>
      </c>
      <c r="H14" s="89" t="s">
        <v>25</v>
      </c>
      <c r="I14" s="89" t="s">
        <v>25</v>
      </c>
      <c r="J14" s="89" t="s">
        <v>25</v>
      </c>
      <c r="K14" s="89" t="s">
        <v>25</v>
      </c>
      <c r="L14" s="89" t="s">
        <v>25</v>
      </c>
      <c r="M14" s="89" t="s">
        <v>25</v>
      </c>
      <c r="N14" s="89" t="s">
        <v>25</v>
      </c>
      <c r="O14" s="89" t="s">
        <v>25</v>
      </c>
      <c r="P14" s="89" t="s">
        <v>25</v>
      </c>
      <c r="Q14" s="89" t="s">
        <v>25</v>
      </c>
      <c r="R14" s="89" t="s">
        <v>25</v>
      </c>
      <c r="S14" s="89" t="s">
        <v>25</v>
      </c>
      <c r="T14" s="89" t="s">
        <v>25</v>
      </c>
      <c r="U14" s="89" t="s">
        <v>25</v>
      </c>
      <c r="V14" s="89" t="s">
        <v>25</v>
      </c>
      <c r="W14" s="89" t="s">
        <v>25</v>
      </c>
      <c r="X14" s="89" t="s">
        <v>25</v>
      </c>
      <c r="Y14" s="89" t="s">
        <v>25</v>
      </c>
      <c r="Z14" s="89" t="s">
        <v>25</v>
      </c>
      <c r="AA14" s="89" t="s">
        <v>25</v>
      </c>
      <c r="AB14" s="89" t="s">
        <v>25</v>
      </c>
      <c r="AC14" s="89" t="s">
        <v>25</v>
      </c>
      <c r="AD14" s="89" t="s">
        <v>25</v>
      </c>
      <c r="AE14" s="89">
        <v>14.5</v>
      </c>
      <c r="AF14" s="89" t="s">
        <v>25</v>
      </c>
      <c r="AG14" s="89" t="s">
        <v>25</v>
      </c>
      <c r="AH14" s="89" t="s">
        <v>25</v>
      </c>
      <c r="AI14" s="89" t="s">
        <v>25</v>
      </c>
      <c r="AJ14" s="89" t="s">
        <v>25</v>
      </c>
      <c r="AK14" s="89">
        <v>14.5</v>
      </c>
      <c r="AL14" s="89" t="s">
        <v>25</v>
      </c>
      <c r="AM14" s="89">
        <v>14</v>
      </c>
      <c r="AN14" s="89" t="s">
        <v>25</v>
      </c>
      <c r="AO14" s="89"/>
      <c r="AP14" s="89"/>
      <c r="AQ14" s="89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6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f>SUMIF($C$9:$AN$9,"Ind",C16:AN16)</f>
        <v>0</v>
      </c>
      <c r="AP16" s="86">
        <f>SUMIF($C$9:$AN$9,"I.Mad",C16:AN16)</f>
        <v>0</v>
      </c>
      <c r="AQ16" s="86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3" t="s">
        <v>25</v>
      </c>
      <c r="D17" s="83" t="s">
        <v>25</v>
      </c>
      <c r="E17" s="83" t="s">
        <v>25</v>
      </c>
      <c r="F17" s="83" t="s">
        <v>25</v>
      </c>
      <c r="G17" s="83" t="s">
        <v>25</v>
      </c>
      <c r="H17" s="83" t="s">
        <v>25</v>
      </c>
      <c r="I17" s="83" t="s">
        <v>25</v>
      </c>
      <c r="J17" s="83" t="s">
        <v>25</v>
      </c>
      <c r="K17" s="83" t="s">
        <v>25</v>
      </c>
      <c r="L17" s="83" t="s">
        <v>25</v>
      </c>
      <c r="M17" s="83" t="s">
        <v>25</v>
      </c>
      <c r="N17" s="83" t="s">
        <v>25</v>
      </c>
      <c r="O17" s="83" t="s">
        <v>25</v>
      </c>
      <c r="P17" s="83" t="s">
        <v>25</v>
      </c>
      <c r="Q17" s="83" t="s">
        <v>25</v>
      </c>
      <c r="R17" s="83" t="s">
        <v>25</v>
      </c>
      <c r="S17" s="83" t="s">
        <v>25</v>
      </c>
      <c r="T17" s="83" t="s">
        <v>25</v>
      </c>
      <c r="U17" s="83" t="s">
        <v>25</v>
      </c>
      <c r="V17" s="83" t="s">
        <v>25</v>
      </c>
      <c r="W17" s="83" t="s">
        <v>25</v>
      </c>
      <c r="X17" s="83" t="s">
        <v>25</v>
      </c>
      <c r="Y17" s="83" t="s">
        <v>25</v>
      </c>
      <c r="Z17" s="83" t="s">
        <v>25</v>
      </c>
      <c r="AA17" s="83" t="s">
        <v>25</v>
      </c>
      <c r="AB17" s="83" t="s">
        <v>25</v>
      </c>
      <c r="AC17" s="83" t="s">
        <v>25</v>
      </c>
      <c r="AD17" s="83" t="s">
        <v>25</v>
      </c>
      <c r="AE17" s="83" t="s">
        <v>25</v>
      </c>
      <c r="AF17" s="83" t="s">
        <v>25</v>
      </c>
      <c r="AG17" s="83" t="s">
        <v>25</v>
      </c>
      <c r="AH17" s="83" t="s">
        <v>25</v>
      </c>
      <c r="AI17" s="83" t="s">
        <v>25</v>
      </c>
      <c r="AJ17" s="83" t="s">
        <v>25</v>
      </c>
      <c r="AK17" s="83" t="s">
        <v>25</v>
      </c>
      <c r="AL17" s="83" t="s">
        <v>25</v>
      </c>
      <c r="AM17" s="83" t="s">
        <v>25</v>
      </c>
      <c r="AN17" s="83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3" t="s">
        <v>25</v>
      </c>
      <c r="D18" s="83" t="s">
        <v>25</v>
      </c>
      <c r="E18" s="83" t="s">
        <v>25</v>
      </c>
      <c r="F18" s="83" t="s">
        <v>25</v>
      </c>
      <c r="G18" s="83" t="s">
        <v>25</v>
      </c>
      <c r="H18" s="83" t="s">
        <v>25</v>
      </c>
      <c r="I18" s="83" t="s">
        <v>25</v>
      </c>
      <c r="J18" s="83" t="s">
        <v>25</v>
      </c>
      <c r="K18" s="83" t="s">
        <v>25</v>
      </c>
      <c r="L18" s="83" t="s">
        <v>25</v>
      </c>
      <c r="M18" s="83" t="s">
        <v>25</v>
      </c>
      <c r="N18" s="83" t="s">
        <v>25</v>
      </c>
      <c r="O18" s="83" t="s">
        <v>25</v>
      </c>
      <c r="P18" s="83" t="s">
        <v>25</v>
      </c>
      <c r="Q18" s="83" t="s">
        <v>25</v>
      </c>
      <c r="R18" s="83" t="s">
        <v>25</v>
      </c>
      <c r="S18" s="83" t="s">
        <v>25</v>
      </c>
      <c r="T18" s="83" t="s">
        <v>25</v>
      </c>
      <c r="U18" s="83" t="s">
        <v>25</v>
      </c>
      <c r="V18" s="83" t="s">
        <v>25</v>
      </c>
      <c r="W18" s="83" t="s">
        <v>25</v>
      </c>
      <c r="X18" s="83" t="s">
        <v>25</v>
      </c>
      <c r="Y18" s="83" t="s">
        <v>25</v>
      </c>
      <c r="Z18" s="83" t="s">
        <v>25</v>
      </c>
      <c r="AA18" s="83" t="s">
        <v>25</v>
      </c>
      <c r="AB18" s="83" t="s">
        <v>25</v>
      </c>
      <c r="AC18" s="83" t="s">
        <v>25</v>
      </c>
      <c r="AD18" s="83" t="s">
        <v>25</v>
      </c>
      <c r="AE18" s="83" t="s">
        <v>25</v>
      </c>
      <c r="AF18" s="83" t="s">
        <v>25</v>
      </c>
      <c r="AG18" s="83" t="s">
        <v>25</v>
      </c>
      <c r="AH18" s="83" t="s">
        <v>25</v>
      </c>
      <c r="AI18" s="83" t="s">
        <v>25</v>
      </c>
      <c r="AJ18" s="83" t="s">
        <v>25</v>
      </c>
      <c r="AK18" s="83" t="s">
        <v>25</v>
      </c>
      <c r="AL18" s="83" t="s">
        <v>25</v>
      </c>
      <c r="AM18" s="83" t="s">
        <v>25</v>
      </c>
      <c r="AN18" s="83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3" t="s">
        <v>25</v>
      </c>
      <c r="D19" s="83" t="s">
        <v>25</v>
      </c>
      <c r="E19" s="83" t="s">
        <v>25</v>
      </c>
      <c r="F19" s="83" t="s">
        <v>25</v>
      </c>
      <c r="G19" s="83" t="s">
        <v>25</v>
      </c>
      <c r="H19" s="83" t="s">
        <v>25</v>
      </c>
      <c r="I19" s="83" t="s">
        <v>25</v>
      </c>
      <c r="J19" s="83" t="s">
        <v>25</v>
      </c>
      <c r="K19" s="83" t="s">
        <v>25</v>
      </c>
      <c r="L19" s="83" t="s">
        <v>25</v>
      </c>
      <c r="M19" s="83" t="s">
        <v>25</v>
      </c>
      <c r="N19" s="83" t="s">
        <v>25</v>
      </c>
      <c r="O19" s="83" t="s">
        <v>25</v>
      </c>
      <c r="P19" s="83" t="s">
        <v>25</v>
      </c>
      <c r="Q19" s="83" t="s">
        <v>25</v>
      </c>
      <c r="R19" s="83" t="s">
        <v>25</v>
      </c>
      <c r="S19" s="83" t="s">
        <v>25</v>
      </c>
      <c r="T19" s="83" t="s">
        <v>25</v>
      </c>
      <c r="U19" s="83" t="s">
        <v>25</v>
      </c>
      <c r="V19" s="83" t="s">
        <v>25</v>
      </c>
      <c r="W19" s="83" t="s">
        <v>25</v>
      </c>
      <c r="X19" s="83" t="s">
        <v>25</v>
      </c>
      <c r="Y19" s="83" t="s">
        <v>25</v>
      </c>
      <c r="Z19" s="83" t="s">
        <v>25</v>
      </c>
      <c r="AA19" s="83" t="s">
        <v>25</v>
      </c>
      <c r="AB19" s="83" t="s">
        <v>25</v>
      </c>
      <c r="AC19" s="83" t="s">
        <v>25</v>
      </c>
      <c r="AD19" s="83" t="s">
        <v>25</v>
      </c>
      <c r="AE19" s="83" t="s">
        <v>25</v>
      </c>
      <c r="AF19" s="83" t="s">
        <v>25</v>
      </c>
      <c r="AG19" s="83" t="s">
        <v>25</v>
      </c>
      <c r="AH19" s="83" t="s">
        <v>25</v>
      </c>
      <c r="AI19" s="83" t="s">
        <v>25</v>
      </c>
      <c r="AJ19" s="83" t="s">
        <v>25</v>
      </c>
      <c r="AK19" s="83" t="s">
        <v>25</v>
      </c>
      <c r="AL19" s="83" t="s">
        <v>25</v>
      </c>
      <c r="AM19" s="83" t="s">
        <v>25</v>
      </c>
      <c r="AN19" s="83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3" t="s">
        <v>25</v>
      </c>
      <c r="D20" s="83" t="s">
        <v>25</v>
      </c>
      <c r="E20" s="83" t="s">
        <v>25</v>
      </c>
      <c r="F20" s="83" t="s">
        <v>25</v>
      </c>
      <c r="G20" s="83" t="s">
        <v>25</v>
      </c>
      <c r="H20" s="83" t="s">
        <v>25</v>
      </c>
      <c r="I20" s="83" t="s">
        <v>25</v>
      </c>
      <c r="J20" s="83" t="s">
        <v>25</v>
      </c>
      <c r="K20" s="83" t="s">
        <v>25</v>
      </c>
      <c r="L20" s="83" t="s">
        <v>25</v>
      </c>
      <c r="M20" s="83" t="s">
        <v>25</v>
      </c>
      <c r="N20" s="83" t="s">
        <v>25</v>
      </c>
      <c r="O20" s="83" t="s">
        <v>25</v>
      </c>
      <c r="P20" s="83" t="s">
        <v>25</v>
      </c>
      <c r="Q20" s="83" t="s">
        <v>25</v>
      </c>
      <c r="R20" s="83" t="s">
        <v>25</v>
      </c>
      <c r="S20" s="83" t="s">
        <v>25</v>
      </c>
      <c r="T20" s="83" t="s">
        <v>25</v>
      </c>
      <c r="U20" s="83" t="s">
        <v>25</v>
      </c>
      <c r="V20" s="83" t="s">
        <v>25</v>
      </c>
      <c r="W20" s="83" t="s">
        <v>25</v>
      </c>
      <c r="X20" s="83" t="s">
        <v>25</v>
      </c>
      <c r="Y20" s="83" t="s">
        <v>25</v>
      </c>
      <c r="Z20" s="83" t="s">
        <v>25</v>
      </c>
      <c r="AA20" s="83" t="s">
        <v>25</v>
      </c>
      <c r="AB20" s="83" t="s">
        <v>25</v>
      </c>
      <c r="AC20" s="83" t="s">
        <v>25</v>
      </c>
      <c r="AD20" s="83" t="s">
        <v>25</v>
      </c>
      <c r="AE20" s="83" t="s">
        <v>25</v>
      </c>
      <c r="AF20" s="83" t="s">
        <v>25</v>
      </c>
      <c r="AG20" s="83" t="s">
        <v>25</v>
      </c>
      <c r="AH20" s="83" t="s">
        <v>25</v>
      </c>
      <c r="AI20" s="83" t="s">
        <v>25</v>
      </c>
      <c r="AJ20" s="83" t="s">
        <v>25</v>
      </c>
      <c r="AK20" s="83" t="s">
        <v>25</v>
      </c>
      <c r="AL20" s="83" t="s">
        <v>25</v>
      </c>
      <c r="AM20" s="83" t="s">
        <v>25</v>
      </c>
      <c r="AN20" s="83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86"/>
      <c r="AL22" s="51"/>
      <c r="AM22" s="51"/>
      <c r="AN22" s="51"/>
      <c r="AO22" s="86">
        <f aca="true" t="shared" si="0" ref="AO22:AO35">SUMIF($C$9:$AN$9,"Ind",C22:AN22)</f>
        <v>0</v>
      </c>
      <c r="AP22" s="86">
        <f aca="true" t="shared" si="1" ref="AP22:AP35">SUMIF($C$9:$AN$9,"I.Mad",C22:AN22)</f>
        <v>0</v>
      </c>
      <c r="AQ22" s="86">
        <f aca="true" t="shared" si="2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86"/>
      <c r="AL23" s="6"/>
      <c r="AM23" s="6"/>
      <c r="AN23" s="6"/>
      <c r="AO23" s="86">
        <f t="shared" si="0"/>
        <v>0</v>
      </c>
      <c r="AP23" s="86">
        <f t="shared" si="1"/>
        <v>0</v>
      </c>
      <c r="AQ23" s="86">
        <f t="shared" si="2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6">
        <f t="shared" si="0"/>
        <v>0</v>
      </c>
      <c r="AP24" s="86">
        <f t="shared" si="1"/>
        <v>0</v>
      </c>
      <c r="AQ24" s="86">
        <f t="shared" si="2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6">
        <f t="shared" si="0"/>
        <v>0</v>
      </c>
      <c r="AP25" s="86">
        <f t="shared" si="1"/>
        <v>0</v>
      </c>
      <c r="AQ25" s="86">
        <f t="shared" si="2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6">
        <f t="shared" si="0"/>
        <v>0</v>
      </c>
      <c r="AP26" s="86">
        <f t="shared" si="1"/>
        <v>0</v>
      </c>
      <c r="AQ26" s="86">
        <f t="shared" si="2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6">
        <f t="shared" si="0"/>
        <v>0</v>
      </c>
      <c r="AP27" s="86">
        <f t="shared" si="1"/>
        <v>0</v>
      </c>
      <c r="AQ27" s="86">
        <f t="shared" si="2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6">
        <f t="shared" si="0"/>
        <v>0</v>
      </c>
      <c r="AP28" s="86">
        <f t="shared" si="1"/>
        <v>0</v>
      </c>
      <c r="AQ28" s="86">
        <f t="shared" si="2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6">
        <f t="shared" si="0"/>
        <v>0</v>
      </c>
      <c r="AP29" s="86">
        <f t="shared" si="1"/>
        <v>0</v>
      </c>
      <c r="AQ29" s="86">
        <f t="shared" si="2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6">
        <f t="shared" si="0"/>
        <v>0</v>
      </c>
      <c r="AP30" s="86">
        <f t="shared" si="1"/>
        <v>0</v>
      </c>
      <c r="AQ30" s="86">
        <f t="shared" si="2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6">
        <f t="shared" si="0"/>
        <v>0</v>
      </c>
      <c r="AP31" s="86">
        <f t="shared" si="1"/>
        <v>0</v>
      </c>
      <c r="AQ31" s="86">
        <f t="shared" si="2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6">
        <f t="shared" si="0"/>
        <v>0</v>
      </c>
      <c r="AP32" s="86">
        <f t="shared" si="1"/>
        <v>0</v>
      </c>
      <c r="AQ32" s="86">
        <f t="shared" si="2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6">
        <f t="shared" si="0"/>
        <v>0</v>
      </c>
      <c r="AP33" s="86">
        <f t="shared" si="1"/>
        <v>0</v>
      </c>
      <c r="AQ33" s="86">
        <f t="shared" si="2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6">
        <f t="shared" si="0"/>
        <v>0</v>
      </c>
      <c r="AP34" s="86">
        <f t="shared" si="1"/>
        <v>0</v>
      </c>
      <c r="AQ34" s="86">
        <f t="shared" si="2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3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6">
        <f t="shared" si="0"/>
        <v>0</v>
      </c>
      <c r="AP35" s="86">
        <f t="shared" si="1"/>
        <v>0</v>
      </c>
      <c r="AQ35" s="86">
        <f t="shared" si="2"/>
        <v>0</v>
      </c>
    </row>
    <row r="36" spans="2:43" ht="50.25" customHeight="1">
      <c r="B36" s="35" t="s">
        <v>44</v>
      </c>
      <c r="C36" s="86">
        <f>+SUM(C10,C16,C22:C35)</f>
        <v>0</v>
      </c>
      <c r="D36" s="86">
        <f aca="true" t="shared" si="3" ref="D36:AN36">+SUM(D10,D16,D22:D35)</f>
        <v>0</v>
      </c>
      <c r="E36" s="86">
        <f t="shared" si="3"/>
        <v>0</v>
      </c>
      <c r="F36" s="86">
        <f t="shared" si="3"/>
        <v>0</v>
      </c>
      <c r="G36" s="86">
        <f>+SUM(G10,G16,G22:G35)</f>
        <v>0</v>
      </c>
      <c r="H36" s="86">
        <f t="shared" si="3"/>
        <v>0</v>
      </c>
      <c r="I36" s="86">
        <f>+SUM(J10,I16,I22:I35)</f>
        <v>0</v>
      </c>
      <c r="J36" s="86">
        <f>+SUM(I10,J16,J22:J35)</f>
        <v>0</v>
      </c>
      <c r="K36" s="86">
        <f t="shared" si="3"/>
        <v>0</v>
      </c>
      <c r="L36" s="86">
        <f t="shared" si="3"/>
        <v>0</v>
      </c>
      <c r="M36" s="86">
        <f t="shared" si="3"/>
        <v>0</v>
      </c>
      <c r="N36" s="86">
        <f t="shared" si="3"/>
        <v>0</v>
      </c>
      <c r="O36" s="86">
        <f t="shared" si="3"/>
        <v>0</v>
      </c>
      <c r="P36" s="86">
        <f t="shared" si="3"/>
        <v>0</v>
      </c>
      <c r="Q36" s="86">
        <f t="shared" si="3"/>
        <v>0</v>
      </c>
      <c r="R36" s="86">
        <f t="shared" si="3"/>
        <v>0</v>
      </c>
      <c r="S36" s="86">
        <f t="shared" si="3"/>
        <v>0</v>
      </c>
      <c r="T36" s="86">
        <f t="shared" si="3"/>
        <v>0</v>
      </c>
      <c r="U36" s="86">
        <f>+SUM(U10,U16,U22:U35)</f>
        <v>0</v>
      </c>
      <c r="V36" s="86">
        <f>+SUM(V10,V16,V22:V35)</f>
        <v>0</v>
      </c>
      <c r="W36" s="86">
        <f>+SUM(W10,W16,W22:W35)</f>
        <v>0</v>
      </c>
      <c r="X36" s="86">
        <f t="shared" si="3"/>
        <v>0</v>
      </c>
      <c r="Y36" s="86">
        <f t="shared" si="3"/>
        <v>0</v>
      </c>
      <c r="Z36" s="86">
        <f t="shared" si="3"/>
        <v>0</v>
      </c>
      <c r="AA36" s="86">
        <f t="shared" si="3"/>
        <v>0</v>
      </c>
      <c r="AB36" s="86">
        <f t="shared" si="3"/>
        <v>0</v>
      </c>
      <c r="AC36" s="86">
        <f t="shared" si="3"/>
        <v>0</v>
      </c>
      <c r="AD36" s="86">
        <f t="shared" si="3"/>
        <v>0</v>
      </c>
      <c r="AE36" s="86">
        <f t="shared" si="3"/>
        <v>137</v>
      </c>
      <c r="AF36" s="86">
        <f t="shared" si="3"/>
        <v>0</v>
      </c>
      <c r="AG36" s="86">
        <f t="shared" si="3"/>
        <v>0</v>
      </c>
      <c r="AH36" s="86">
        <f t="shared" si="3"/>
        <v>0</v>
      </c>
      <c r="AI36" s="86">
        <f t="shared" si="3"/>
        <v>0</v>
      </c>
      <c r="AJ36" s="86">
        <f t="shared" si="3"/>
        <v>0</v>
      </c>
      <c r="AK36" s="86">
        <f>+SUM(AK10,AK16,AK22:AK35)</f>
        <v>238</v>
      </c>
      <c r="AL36" s="86">
        <f t="shared" si="3"/>
        <v>0</v>
      </c>
      <c r="AM36" s="86">
        <f t="shared" si="3"/>
        <v>1454</v>
      </c>
      <c r="AN36" s="86">
        <f t="shared" si="3"/>
        <v>98</v>
      </c>
      <c r="AO36" s="86">
        <f>SUM(AO10,AO16,AO22:AO35)</f>
        <v>1829</v>
      </c>
      <c r="AP36" s="86">
        <f>SUM(AP10,AP16,AP22:AP35)</f>
        <v>98</v>
      </c>
      <c r="AQ36" s="86">
        <f>SUM(AO36:AP36)</f>
        <v>1927</v>
      </c>
    </row>
    <row r="37" spans="2:43" ht="50.25" customHeight="1">
      <c r="B37" s="31" t="s">
        <v>52</v>
      </c>
      <c r="C37" s="40"/>
      <c r="D37" s="40"/>
      <c r="E37" s="40"/>
      <c r="F37" s="40"/>
      <c r="G37" s="88">
        <v>14.9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88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7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2013-08-05T20:58:38Z</dcterms:modified>
  <cp:category/>
  <cp:version/>
  <cp:contentType/>
  <cp:contentStatus/>
</cp:coreProperties>
</file>