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<sst xmlns="http://schemas.openxmlformats.org/spreadsheetml/2006/main" count="369" uniqueCount="69">
  <si>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</si>
  <si>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</si>
  <si>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</si>
  <si>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</si>
  <si>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</si>
  <si>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</si>
  <si>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</si>
  <si>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</si>
  <si>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</si>
  <si>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</si>
  <si>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</si>
  <si>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</si>
  <si>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</si>
  <si>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</si>
  <si>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</si>
  <si>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</si>
  <si>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</si>
  <si>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</si>
  <si>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</si>
  <si>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</si>
  <si>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</si>
  <si>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</si>
  <si>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</si>
  <si>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</si>
  <si>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</si>
  <si>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</si>
  <si>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</si>
  <si>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</si>
  <si>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</si>
  <si>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</si>
  <si>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</si>
  <si>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</si>
  <si>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</si>
  <si>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</si>
  <si>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</si>
  <si>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</si>
  <si>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</si>
  <si>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</si>
  <si>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</si>
  <si>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</si>
  <si>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</si>
  <si>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</si>
  <si>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</si>
  <si>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</si>
  <si>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</si>
  <si>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</si>
  <si>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</si>
  <si>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</si>
  <si>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</si>
  <si>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</si>
  <si>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</si>
  <si>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</si>
  <si>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</si>
  <si>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</si>
  <si>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</si>
  <si>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</si>
  <si>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</si>
  <si>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</si>
  <si>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</si>
  <si>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</si>
  <si>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</si>
  <si>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</si>
  <si>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</si>
  <si>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</si>
  <si>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</si>
  <si>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</si>
  <si>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SM</t>
  </si>
  <si>
    <t>Callao, 04 de julio del 2022</t>
  </si>
  <si>
    <t xml:space="preserve">        Fecha  : 03/07/2022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</si>
</sst>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T1" zoomScale="23" zoomScaleNormal="23" workbookViewId="0">
      <selection activeCell="AA6" sqref="AA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68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6962.55</v>
      </c>
      <c r="J12" s="30">
        <v>4300.1400000000003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3680</v>
      </c>
      <c r="R12" s="30">
        <v>0</v>
      </c>
      <c r="S12" s="30">
        <v>3335</v>
      </c>
      <c r="T12" s="30">
        <v>0</v>
      </c>
      <c r="U12" s="30">
        <v>1570</v>
      </c>
      <c r="V12" s="30">
        <v>670</v>
      </c>
      <c r="W12" s="30">
        <v>6220</v>
      </c>
      <c r="X12" s="30">
        <v>185</v>
      </c>
      <c r="Y12" s="30">
        <v>8163.8199999999988</v>
      </c>
      <c r="Z12" s="30">
        <v>1175.8649999999998</v>
      </c>
      <c r="AA12" s="30">
        <v>1221.605</v>
      </c>
      <c r="AB12" s="30">
        <v>0</v>
      </c>
      <c r="AC12" s="30">
        <v>1590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32742.974999999999</v>
      </c>
      <c r="AP12" s="30">
        <f>SUMIF($C$11:$AN$11,"I.Mad",C12:AN12)</f>
        <v>6331.0050000000001</v>
      </c>
      <c r="AQ12" s="30">
        <f>SUM(AO12:AP12)</f>
        <v>39073.979999999996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59</v>
      </c>
      <c r="J13" s="30">
        <v>64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14</v>
      </c>
      <c r="R13" s="30" t="s">
        <v>34</v>
      </c>
      <c r="S13" s="30">
        <v>21</v>
      </c>
      <c r="T13" s="30" t="s">
        <v>34</v>
      </c>
      <c r="U13" s="30">
        <v>9</v>
      </c>
      <c r="V13" s="30">
        <v>7</v>
      </c>
      <c r="W13" s="30">
        <v>31</v>
      </c>
      <c r="X13" s="30">
        <v>2</v>
      </c>
      <c r="Y13" s="30">
        <v>71</v>
      </c>
      <c r="Z13" s="30">
        <v>16</v>
      </c>
      <c r="AA13" s="30">
        <v>3</v>
      </c>
      <c r="AB13" s="30" t="s">
        <v>34</v>
      </c>
      <c r="AC13" s="30">
        <v>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212</v>
      </c>
      <c r="AP13" s="30">
        <f>SUMIF($C$11:$AN$11,"I.Mad",C13:AN13)</f>
        <v>89</v>
      </c>
      <c r="AQ13" s="30">
        <f>SUM(AO13:AP13)</f>
        <v>301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3</v>
      </c>
      <c r="J14" s="30">
        <v>21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7</v>
      </c>
      <c r="R14" s="30" t="s">
        <v>34</v>
      </c>
      <c r="S14" s="30">
        <v>6</v>
      </c>
      <c r="T14" s="30" t="s">
        <v>34</v>
      </c>
      <c r="U14" s="30">
        <v>2</v>
      </c>
      <c r="V14" s="30">
        <v>7</v>
      </c>
      <c r="W14" s="30">
        <v>4</v>
      </c>
      <c r="X14" s="30" t="s">
        <v>66</v>
      </c>
      <c r="Y14" s="30">
        <v>7</v>
      </c>
      <c r="Z14" s="30">
        <v>1</v>
      </c>
      <c r="AA14" s="30">
        <v>1</v>
      </c>
      <c r="AB14" s="30" t="s">
        <v>34</v>
      </c>
      <c r="AC14" s="30">
        <v>1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31</v>
      </c>
      <c r="AP14" s="30">
        <f>SUMIF($C$11:$AN$11,"I.Mad",C14:AN14)</f>
        <v>29</v>
      </c>
      <c r="AQ14" s="30">
        <f>SUM(AO14:AP14)</f>
        <v>60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34.321950519882932</v>
      </c>
      <c r="J15" s="30">
        <v>42.828432443487813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18.032021514281926</v>
      </c>
      <c r="R15" s="30" t="s">
        <v>34</v>
      </c>
      <c r="S15" s="30">
        <v>12.605889159634769</v>
      </c>
      <c r="T15" s="30" t="s">
        <v>34</v>
      </c>
      <c r="U15" s="30">
        <v>1.777752397230892</v>
      </c>
      <c r="V15" s="30">
        <v>3.8343949903218264</v>
      </c>
      <c r="W15" s="30">
        <v>11.879158895376053</v>
      </c>
      <c r="X15" s="30" t="s">
        <v>34</v>
      </c>
      <c r="Y15" s="30">
        <v>4.5035558043886725</v>
      </c>
      <c r="Z15" s="30">
        <v>1.4423076923076923</v>
      </c>
      <c r="AA15" s="30">
        <v>10.50228310502283</v>
      </c>
      <c r="AB15" s="30" t="s">
        <v>34</v>
      </c>
      <c r="AC15" s="30">
        <v>15.503875968992247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>
        <v>12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 t="s">
        <v>34</v>
      </c>
      <c r="S16" s="36">
        <v>12.5</v>
      </c>
      <c r="T16" s="36" t="s">
        <v>34</v>
      </c>
      <c r="U16" s="36">
        <v>13</v>
      </c>
      <c r="V16" s="36">
        <v>12.5</v>
      </c>
      <c r="W16" s="36">
        <v>13</v>
      </c>
      <c r="X16" s="36" t="s">
        <v>34</v>
      </c>
      <c r="Y16" s="36">
        <v>13</v>
      </c>
      <c r="Z16" s="36">
        <v>12.5</v>
      </c>
      <c r="AA16" s="36">
        <v>12.5</v>
      </c>
      <c r="AB16" s="36" t="s">
        <v>34</v>
      </c>
      <c r="AC16" s="36">
        <v>13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6962.55</v>
      </c>
      <c r="J41" s="42">
        <f t="shared" si="3"/>
        <v>4300.1400000000003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3680</v>
      </c>
      <c r="R41" s="42">
        <f t="shared" si="3"/>
        <v>0</v>
      </c>
      <c r="S41" s="42">
        <f t="shared" si="3"/>
        <v>3335</v>
      </c>
      <c r="T41" s="42">
        <f t="shared" si="3"/>
        <v>0</v>
      </c>
      <c r="U41" s="42">
        <f t="shared" si="3"/>
        <v>1570</v>
      </c>
      <c r="V41" s="42">
        <f t="shared" si="3"/>
        <v>670</v>
      </c>
      <c r="W41" s="42">
        <f t="shared" si="3"/>
        <v>6220</v>
      </c>
      <c r="X41" s="42">
        <f t="shared" si="3"/>
        <v>185</v>
      </c>
      <c r="Y41" s="42">
        <f t="shared" si="3"/>
        <v>8163.8199999999988</v>
      </c>
      <c r="Z41" s="42">
        <f t="shared" si="3"/>
        <v>1175.8649999999998</v>
      </c>
      <c r="AA41" s="42">
        <f t="shared" si="3"/>
        <v>1221.605</v>
      </c>
      <c r="AB41" s="42">
        <f t="shared" si="3"/>
        <v>0</v>
      </c>
      <c r="AC41" s="42">
        <f t="shared" si="3"/>
        <v>1590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32742.974999999999</v>
      </c>
      <c r="AP41" s="42">
        <f>SUM(AP12,AP18,AP24:AP37)</f>
        <v>6331.0050000000001</v>
      </c>
      <c r="AQ41" s="42">
        <f t="shared" si="2"/>
        <v>39073.979999999996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2022-07-04T20:21:30Z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