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600" windowWidth="20490" windowHeight="71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<sst xmlns="http://schemas.openxmlformats.org/spreadsheetml/2006/main" count="355" uniqueCount="66">
  <si>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</si>
  <si>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</si>
  <si>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</si>
  <si>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</si>
  <si>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</si>
  <si>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</si>
  <si>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</si>
  <si>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</si>
  <si>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</si>
  <si>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</si>
  <si>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</si>
  <si>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</si>
  <si>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</si>
  <si>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</si>
  <si>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</si>
  <si>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</si>
  <si>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</si>
  <si>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</si>
  <si>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</si>
  <si>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</si>
  <si>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</si>
  <si>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</si>
  <si>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</si>
  <si>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</si>
  <si>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</si>
  <si>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</si>
  <si>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</si>
  <si>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</si>
  <si>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</si>
  <si>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</si>
  <si>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</si>
  <si>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</si>
  <si>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</si>
  <si>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</si>
  <si>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</si>
  <si>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</si>
  <si>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</si>
  <si>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</si>
  <si>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</si>
  <si>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</si>
  <si>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</si>
  <si>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</si>
  <si>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</si>
  <si>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</si>
  <si>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</si>
  <si>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</si>
  <si>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</si>
  <si>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</si>
  <si>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</si>
  <si>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</si>
  <si>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</si>
  <si>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</si>
  <si>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</si>
  <si>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</si>
  <si>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</si>
  <si>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PEJERREY</t>
  </si>
  <si>
    <t>GCQ/jsr/due</t>
  </si>
  <si>
    <t>R.M.N°010-2017-PRODUCE, R.M.N°099-2017-PRODUCE,  R.M.N°173-2017-PRODUCE</t>
  </si>
  <si>
    <t>MOJARRILLA</t>
  </si>
  <si>
    <t>CHIRI</t>
  </si>
  <si>
    <t xml:space="preserve">           Atención: Sr. Pedro Olaechea Álvarez-Calderón</t>
  </si>
  <si>
    <t>AYAMARCA</t>
  </si>
  <si>
    <t>Callao, 05 de junio del 2017</t>
  </si>
  <si>
    <t xml:space="preserve">        Fecha  : 03/06/2017</t>
  </si>
  <si>
    <t>POTA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</si>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</sst>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X28" sqref="X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60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63</v>
      </c>
      <c r="AP8" s="122"/>
      <c r="AQ8" s="122"/>
    </row>
    <row r="9" spans="2:48" ht="21.75" customHeight="1" x14ac:dyDescent="0.4">
      <c r="B9" s="14" t="s">
        <v>2</v>
      </c>
      <c r="C9" s="11" t="s">
        <v>57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5"/>
      <c r="E10" s="116" t="s">
        <v>5</v>
      </c>
      <c r="F10" s="115"/>
      <c r="G10" s="117" t="s">
        <v>6</v>
      </c>
      <c r="H10" s="118"/>
      <c r="I10" s="120" t="s">
        <v>45</v>
      </c>
      <c r="J10" s="120"/>
      <c r="K10" s="120" t="s">
        <v>7</v>
      </c>
      <c r="L10" s="120"/>
      <c r="M10" s="116" t="s">
        <v>8</v>
      </c>
      <c r="N10" s="119"/>
      <c r="O10" s="116" t="s">
        <v>9</v>
      </c>
      <c r="P10" s="119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52</v>
      </c>
      <c r="X10" s="118"/>
      <c r="Y10" s="116" t="s">
        <v>46</v>
      </c>
      <c r="Z10" s="115"/>
      <c r="AA10" s="116" t="s">
        <v>38</v>
      </c>
      <c r="AB10" s="115"/>
      <c r="AC10" s="116" t="s">
        <v>13</v>
      </c>
      <c r="AD10" s="115"/>
      <c r="AE10" s="114" t="s">
        <v>54</v>
      </c>
      <c r="AF10" s="115"/>
      <c r="AG10" s="114" t="s">
        <v>47</v>
      </c>
      <c r="AH10" s="115"/>
      <c r="AI10" s="114" t="s">
        <v>48</v>
      </c>
      <c r="AJ10" s="115"/>
      <c r="AK10" s="114" t="s">
        <v>49</v>
      </c>
      <c r="AL10" s="115"/>
      <c r="AM10" s="114" t="s">
        <v>50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1031</v>
      </c>
      <c r="D12" s="51">
        <v>280</v>
      </c>
      <c r="E12" s="51">
        <v>0</v>
      </c>
      <c r="F12" s="51">
        <v>0</v>
      </c>
      <c r="G12" s="51">
        <v>6306.2549999999992</v>
      </c>
      <c r="H12" s="51">
        <v>4401.9750000000004</v>
      </c>
      <c r="I12" s="51">
        <v>16672.259999999998</v>
      </c>
      <c r="J12" s="51">
        <v>2487.1999999999998</v>
      </c>
      <c r="K12" s="51">
        <v>780.06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916.05399999999997</v>
      </c>
      <c r="R12" s="51">
        <v>59.341000000000001</v>
      </c>
      <c r="S12" s="51">
        <v>0</v>
      </c>
      <c r="T12" s="51">
        <v>180</v>
      </c>
      <c r="U12" s="51">
        <v>150</v>
      </c>
      <c r="V12" s="51">
        <v>0</v>
      </c>
      <c r="W12" s="51">
        <v>80</v>
      </c>
      <c r="X12" s="51">
        <v>0</v>
      </c>
      <c r="Y12" s="51">
        <v>643.38480000000004</v>
      </c>
      <c r="Z12" s="51">
        <v>0</v>
      </c>
      <c r="AA12" s="51">
        <v>2837.1326923076922</v>
      </c>
      <c r="AB12" s="51">
        <v>0</v>
      </c>
      <c r="AC12" s="51">
        <v>6898.4635583069303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36314.610050614625</v>
      </c>
      <c r="AP12" s="52">
        <f>SUMIF($C$11:$AN$11,"I.Mad",C12:AN12)</f>
        <v>7408.5160000000005</v>
      </c>
      <c r="AQ12" s="52">
        <f>SUM(AO12:AP12)</f>
        <v>43723.126050614628</v>
      </c>
      <c r="AS12" s="26"/>
      <c r="AT12" s="60"/>
    </row>
    <row r="13" spans="2:48" ht="50.25" customHeight="1" x14ac:dyDescent="0.55000000000000004">
      <c r="B13" s="81" t="s">
        <v>19</v>
      </c>
      <c r="C13" s="53">
        <v>3</v>
      </c>
      <c r="D13" s="53">
        <v>3</v>
      </c>
      <c r="E13" s="53" t="s">
        <v>20</v>
      </c>
      <c r="F13" s="53" t="s">
        <v>20</v>
      </c>
      <c r="G13" s="53">
        <v>45</v>
      </c>
      <c r="H13" s="53">
        <v>115</v>
      </c>
      <c r="I13" s="53">
        <v>86</v>
      </c>
      <c r="J13" s="53">
        <v>45</v>
      </c>
      <c r="K13" s="53">
        <v>2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9</v>
      </c>
      <c r="R13" s="53">
        <v>1</v>
      </c>
      <c r="S13" s="53" t="s">
        <v>20</v>
      </c>
      <c r="T13" s="53">
        <v>3</v>
      </c>
      <c r="U13" s="53">
        <v>1</v>
      </c>
      <c r="V13" s="53" t="s">
        <v>20</v>
      </c>
      <c r="W13" s="53">
        <v>2</v>
      </c>
      <c r="X13" s="53" t="s">
        <v>20</v>
      </c>
      <c r="Y13" s="53">
        <v>4</v>
      </c>
      <c r="Z13" s="53" t="s">
        <v>20</v>
      </c>
      <c r="AA13" s="53">
        <v>12</v>
      </c>
      <c r="AB13" s="53" t="s">
        <v>20</v>
      </c>
      <c r="AC13" s="53">
        <v>30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194</v>
      </c>
      <c r="AP13" s="52">
        <f>SUMIF($C$11:$AN$11,"I.Mad",C13:AN13)</f>
        <v>167</v>
      </c>
      <c r="AQ13" s="52">
        <f>SUM(AO13:AP13)</f>
        <v>361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65</v>
      </c>
      <c r="D14" s="53">
        <v>3</v>
      </c>
      <c r="E14" s="53" t="s">
        <v>20</v>
      </c>
      <c r="F14" s="53" t="s">
        <v>20</v>
      </c>
      <c r="G14" s="53">
        <v>5</v>
      </c>
      <c r="H14" s="53">
        <v>10</v>
      </c>
      <c r="I14" s="53">
        <v>9</v>
      </c>
      <c r="J14" s="53">
        <v>6</v>
      </c>
      <c r="K14" s="53">
        <v>2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4</v>
      </c>
      <c r="R14" s="53">
        <v>1</v>
      </c>
      <c r="S14" s="53" t="s">
        <v>20</v>
      </c>
      <c r="T14" s="53">
        <v>2</v>
      </c>
      <c r="U14" s="53">
        <v>1</v>
      </c>
      <c r="V14" s="53" t="s">
        <v>20</v>
      </c>
      <c r="W14" s="53">
        <v>2</v>
      </c>
      <c r="X14" s="53" t="s">
        <v>20</v>
      </c>
      <c r="Y14" s="53">
        <v>2</v>
      </c>
      <c r="Z14" s="53" t="s">
        <v>20</v>
      </c>
      <c r="AA14" s="53">
        <v>5</v>
      </c>
      <c r="AB14" s="53" t="s">
        <v>20</v>
      </c>
      <c r="AC14" s="53">
        <v>9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39</v>
      </c>
      <c r="AP14" s="52">
        <f>SUMIF($C$11:$AN$11,"I.Mad",C14:AN14)</f>
        <v>22</v>
      </c>
      <c r="AQ14" s="52">
        <f>SUM(AO14:AP14)</f>
        <v>61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>
        <v>0</v>
      </c>
      <c r="E15" s="53" t="s">
        <v>20</v>
      </c>
      <c r="F15" s="53" t="s">
        <v>20</v>
      </c>
      <c r="G15" s="53">
        <v>2.0151636862976696</v>
      </c>
      <c r="H15" s="53">
        <v>3.5256390138590898</v>
      </c>
      <c r="I15" s="53">
        <v>2.9712375110613873</v>
      </c>
      <c r="J15" s="53">
        <v>17.734792365451234</v>
      </c>
      <c r="K15" s="53">
        <v>3.2782559733273509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9.5238173646704141</v>
      </c>
      <c r="R15" s="53">
        <v>39.378238341968917</v>
      </c>
      <c r="S15" s="53" t="s">
        <v>20</v>
      </c>
      <c r="T15" s="53">
        <v>7.3494985671395439</v>
      </c>
      <c r="U15" s="53">
        <v>8.4210526315789487</v>
      </c>
      <c r="V15" s="53" t="s">
        <v>20</v>
      </c>
      <c r="W15" s="53">
        <v>1.9652076446911013</v>
      </c>
      <c r="X15" s="53" t="s">
        <v>20</v>
      </c>
      <c r="Y15" s="53">
        <v>21.20262</v>
      </c>
      <c r="Z15" s="53" t="s">
        <v>20</v>
      </c>
      <c r="AA15" s="53">
        <v>47.933593067705409</v>
      </c>
      <c r="AB15" s="53" t="s">
        <v>20</v>
      </c>
      <c r="AC15" s="53">
        <v>48.13366404174144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>
        <v>14.5</v>
      </c>
      <c r="E16" s="58" t="s">
        <v>20</v>
      </c>
      <c r="F16" s="58" t="s">
        <v>20</v>
      </c>
      <c r="G16" s="58">
        <v>14</v>
      </c>
      <c r="H16" s="58">
        <v>14</v>
      </c>
      <c r="I16" s="58">
        <v>14.5</v>
      </c>
      <c r="J16" s="58">
        <v>14.5</v>
      </c>
      <c r="K16" s="58">
        <v>14.5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12.5</v>
      </c>
      <c r="R16" s="58">
        <v>12</v>
      </c>
      <c r="S16" s="58" t="s">
        <v>20</v>
      </c>
      <c r="T16" s="58">
        <v>12.5</v>
      </c>
      <c r="U16" s="58">
        <v>12.5</v>
      </c>
      <c r="V16" s="58" t="s">
        <v>20</v>
      </c>
      <c r="W16" s="58">
        <v>12.5</v>
      </c>
      <c r="X16" s="58" t="s">
        <v>20</v>
      </c>
      <c r="Y16" s="58">
        <v>12.5</v>
      </c>
      <c r="Z16" s="58" t="s">
        <v>20</v>
      </c>
      <c r="AA16" s="58">
        <v>11.5</v>
      </c>
      <c r="AB16" s="58" t="s">
        <v>20</v>
      </c>
      <c r="AC16" s="58">
        <v>11.5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>
        <v>47.22</v>
      </c>
      <c r="J25" s="71"/>
      <c r="K25" s="55">
        <v>2.64</v>
      </c>
      <c r="L25" s="55"/>
      <c r="M25" s="55"/>
      <c r="N25" s="55"/>
      <c r="O25" s="55"/>
      <c r="P25" s="55"/>
      <c r="Q25" s="55">
        <v>8.9455945556244387</v>
      </c>
      <c r="R25" s="71">
        <v>0.65934065934065944</v>
      </c>
      <c r="S25" s="55"/>
      <c r="T25" s="55"/>
      <c r="U25" s="71"/>
      <c r="V25" s="71"/>
      <c r="W25" s="71"/>
      <c r="X25" s="71"/>
      <c r="Y25" s="71">
        <v>0.28523409999999999</v>
      </c>
      <c r="Z25" s="71"/>
      <c r="AA25" s="55">
        <v>2.8673076923076928</v>
      </c>
      <c r="AB25" s="71"/>
      <c r="AC25" s="55">
        <v>3.5364416930696114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65.494578041001731</v>
      </c>
      <c r="AP25" s="52">
        <f t="shared" si="1"/>
        <v>0.65934065934065944</v>
      </c>
      <c r="AQ25" s="55">
        <f>SUM(AO25:AP25)</f>
        <v>66.153918700342388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55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64</v>
      </c>
      <c r="C33" s="55"/>
      <c r="D33" s="55"/>
      <c r="E33" s="55"/>
      <c r="F33" s="55"/>
      <c r="G33" s="55"/>
      <c r="H33" s="55"/>
      <c r="I33" s="71"/>
      <c r="J33" s="55"/>
      <c r="K33" s="55">
        <v>27.88575539568345</v>
      </c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27.88575539568345</v>
      </c>
      <c r="AP33" s="52">
        <f>SUMIF($C$11:$AN$11,"I.Mad",C33:AN33)</f>
        <v>0</v>
      </c>
      <c r="AQ33" s="55">
        <f t="shared" si="2"/>
        <v>27.88575539568345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58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36407.990384051314</v>
      </c>
      <c r="AP38" s="55">
        <f>SUM(AP12,AP18,AP24:AP37)</f>
        <v>7409.1753406593416</v>
      </c>
      <c r="AQ38" s="55">
        <f>SUM(AO38:AP38)</f>
        <v>43817.165724710656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17.899999999999999</v>
      </c>
      <c r="H39" s="57"/>
      <c r="I39" s="57">
        <v>20.2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16.899999999999999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62</v>
      </c>
      <c r="AN43" s="3"/>
    </row>
    <row r="44" spans="2:43" ht="45" x14ac:dyDescent="0.6">
      <c r="B44" s="21" t="s">
        <v>56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2017-06-05T19:09:52Z</dcterms:modified>
</cp:coreProperties>
</file>