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<sst xmlns="http://schemas.openxmlformats.org/spreadsheetml/2006/main" count="365" uniqueCount="72">
  <si>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</si>
  <si>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</si>
  <si>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</si>
  <si>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</si>
  <si>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</si>
  <si>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</si>
  <si>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</si>
  <si>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</si>
  <si>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</si>
  <si>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</si>
  <si>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</si>
  <si>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</si>
  <si>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</si>
  <si>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</si>
  <si>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</si>
  <si>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</si>
  <si>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</si>
  <si>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</si>
  <si>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</si>
  <si>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</si>
  <si>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</si>
  <si>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</si>
  <si>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</si>
  <si>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</si>
  <si>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</si>
  <si>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</si>
  <si>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</si>
  <si>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</si>
  <si>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</si>
  <si>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</si>
  <si>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</si>
  <si>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</si>
  <si>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</si>
  <si>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</si>
  <si>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</si>
  <si>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</si>
  <si>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</si>
  <si>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</si>
  <si>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</si>
  <si>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</si>
  <si>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</si>
  <si>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</si>
  <si>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</si>
  <si>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</si>
  <si>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</si>
  <si>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</si>
  <si>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</si>
  <si>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</si>
  <si>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</si>
  <si>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</si>
  <si>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</si>
  <si>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</si>
  <si>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</si>
  <si>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</si>
  <si>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</si>
  <si>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</si>
  <si>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</si>
  <si>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</si>
  <si>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</si>
  <si>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</si>
  <si>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</si>
  <si>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</si>
  <si>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</si>
  <si>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</si>
  <si>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</si>
  <si>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</si>
  <si>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</si>
  <si>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</si>
  <si>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03/05/2018</t>
  </si>
  <si>
    <t>Callao, 04 de mayo del 2018</t>
  </si>
  <si>
    <t>12.5y13.0</t>
  </si>
  <si>
    <t>13y14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</si>
</sst>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25" zoomScale="25" zoomScaleNormal="25" workbookViewId="0">
      <selection activeCell="AR29" sqref="AR29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2352</v>
      </c>
      <c r="G12" s="50">
        <v>11998.834999999999</v>
      </c>
      <c r="H12" s="50">
        <v>306.67999999999995</v>
      </c>
      <c r="I12" s="50">
        <v>5293.49</v>
      </c>
      <c r="J12" s="50">
        <v>6415.77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2960</v>
      </c>
      <c r="R12" s="50">
        <v>50</v>
      </c>
      <c r="S12" s="50">
        <v>2820</v>
      </c>
      <c r="T12" s="50">
        <v>0</v>
      </c>
      <c r="U12" s="50">
        <v>1460</v>
      </c>
      <c r="V12" s="50">
        <v>390</v>
      </c>
      <c r="W12" s="50">
        <v>4665</v>
      </c>
      <c r="X12" s="50">
        <v>50</v>
      </c>
      <c r="Y12" s="50">
        <v>5251.48</v>
      </c>
      <c r="Z12" s="50">
        <v>1246.5450000000001</v>
      </c>
      <c r="AA12" s="50">
        <v>4579.363200322382</v>
      </c>
      <c r="AB12" s="50">
        <v>0</v>
      </c>
      <c r="AC12" s="50">
        <v>7863.9372549019608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46892.105455224337</v>
      </c>
      <c r="AP12" s="51">
        <f>SUMIF($C$11:$AN$11,"I.Mad",C12:AN12)</f>
        <v>10810.995000000001</v>
      </c>
      <c r="AQ12" s="51">
        <f>SUM(AO12:AP12)</f>
        <v>57703.100455224339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54</v>
      </c>
      <c r="G13" s="52">
        <v>40</v>
      </c>
      <c r="H13" s="52">
        <v>5</v>
      </c>
      <c r="I13" s="52">
        <v>39</v>
      </c>
      <c r="J13" s="52">
        <v>151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17</v>
      </c>
      <c r="R13" s="52">
        <v>1</v>
      </c>
      <c r="S13" s="52">
        <v>12</v>
      </c>
      <c r="T13" s="52" t="s">
        <v>20</v>
      </c>
      <c r="U13" s="52">
        <v>9</v>
      </c>
      <c r="V13" s="52">
        <v>6</v>
      </c>
      <c r="W13" s="52">
        <v>25</v>
      </c>
      <c r="X13" s="52">
        <v>1</v>
      </c>
      <c r="Y13" s="52">
        <v>48</v>
      </c>
      <c r="Z13" s="52">
        <v>22</v>
      </c>
      <c r="AA13" s="52">
        <v>18</v>
      </c>
      <c r="AB13" s="52" t="s">
        <v>20</v>
      </c>
      <c r="AC13" s="52">
        <v>28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236</v>
      </c>
      <c r="AP13" s="51">
        <f>SUMIF($C$11:$AN$11,"I.Mad",C13:AN13)</f>
        <v>240</v>
      </c>
      <c r="AQ13" s="51">
        <f>SUM(AO13:AP13)</f>
        <v>476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3</v>
      </c>
      <c r="G14" s="52">
        <v>13</v>
      </c>
      <c r="H14" s="52" t="s">
        <v>67</v>
      </c>
      <c r="I14" s="52">
        <v>3</v>
      </c>
      <c r="J14" s="52">
        <v>16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7</v>
      </c>
      <c r="R14" s="52" t="s">
        <v>67</v>
      </c>
      <c r="S14" s="52">
        <v>6</v>
      </c>
      <c r="T14" s="52" t="s">
        <v>20</v>
      </c>
      <c r="U14" s="52">
        <v>4</v>
      </c>
      <c r="V14" s="52">
        <v>2</v>
      </c>
      <c r="W14" s="52">
        <v>8</v>
      </c>
      <c r="X14" s="52" t="s">
        <v>67</v>
      </c>
      <c r="Y14" s="52">
        <v>11</v>
      </c>
      <c r="Z14" s="52">
        <v>2</v>
      </c>
      <c r="AA14" s="52">
        <v>6</v>
      </c>
      <c r="AB14" s="52" t="s">
        <v>20</v>
      </c>
      <c r="AC14" s="52">
        <v>9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67</v>
      </c>
      <c r="AP14" s="51">
        <f>SUMIF($C$11:$AN$11,"I.Mad",C14:AN14)</f>
        <v>23</v>
      </c>
      <c r="AQ14" s="51">
        <f>SUM(AO14:AP14)</f>
        <v>90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0.61426927158635225</v>
      </c>
      <c r="G15" s="52">
        <v>18.778968914910259</v>
      </c>
      <c r="H15" s="52" t="s">
        <v>20</v>
      </c>
      <c r="I15" s="52">
        <v>11.016858205154886</v>
      </c>
      <c r="J15" s="52">
        <v>11.195308178325593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8.705348927221813</v>
      </c>
      <c r="R15" s="52" t="s">
        <v>20</v>
      </c>
      <c r="S15" s="52">
        <v>1.0135149645994956</v>
      </c>
      <c r="T15" s="52" t="s">
        <v>20</v>
      </c>
      <c r="U15" s="52">
        <v>0.51455911059511306</v>
      </c>
      <c r="V15" s="52">
        <v>0</v>
      </c>
      <c r="W15" s="52">
        <v>12.846197797508083</v>
      </c>
      <c r="X15" s="52" t="s">
        <v>20</v>
      </c>
      <c r="Y15" s="52">
        <v>8.2074929999999995</v>
      </c>
      <c r="Z15" s="52">
        <v>9.9322029999999994</v>
      </c>
      <c r="AA15" s="52">
        <v>10.772315599709678</v>
      </c>
      <c r="AB15" s="52" t="s">
        <v>20</v>
      </c>
      <c r="AC15" s="52">
        <v>17.659990575791142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13</v>
      </c>
      <c r="G16" s="57">
        <v>12</v>
      </c>
      <c r="H16" s="57" t="s">
        <v>20</v>
      </c>
      <c r="I16" s="57">
        <v>13.5</v>
      </c>
      <c r="J16" s="57">
        <v>13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 t="s">
        <v>20</v>
      </c>
      <c r="U16" s="57">
        <v>14</v>
      </c>
      <c r="V16" s="57">
        <v>14</v>
      </c>
      <c r="W16" s="57">
        <v>13</v>
      </c>
      <c r="X16" s="57" t="s">
        <v>20</v>
      </c>
      <c r="Y16" s="57">
        <v>13</v>
      </c>
      <c r="Z16" s="57" t="s">
        <v>71</v>
      </c>
      <c r="AA16" s="57" t="s">
        <v>70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>
        <v>0.23137254901960785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0.23137254901960785</v>
      </c>
      <c r="AP25" s="51">
        <f t="shared" si="1"/>
        <v>0</v>
      </c>
      <c r="AQ25" s="54">
        <f>SUM(AO25:AP25)</f>
        <v>0.23137254901960785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>
        <v>0.25</v>
      </c>
      <c r="J30" s="54">
        <v>6.51</v>
      </c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70">
        <v>10.636799677617937</v>
      </c>
      <c r="AB30" s="54"/>
      <c r="AC30" s="54">
        <v>20.831372549019605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31.718172226637542</v>
      </c>
      <c r="AP30" s="51">
        <f t="shared" si="1"/>
        <v>6.51</v>
      </c>
      <c r="AQ30" s="54">
        <f t="shared" si="2"/>
        <v>38.22817222663754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2352</v>
      </c>
      <c r="G41" s="54">
        <f t="shared" si="8"/>
        <v>11998.834999999999</v>
      </c>
      <c r="H41" s="54">
        <f t="shared" si="8"/>
        <v>306.67999999999995</v>
      </c>
      <c r="I41" s="54">
        <f t="shared" si="8"/>
        <v>5293.74</v>
      </c>
      <c r="J41" s="54">
        <f t="shared" si="8"/>
        <v>6422.2800000000007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2960</v>
      </c>
      <c r="R41" s="54">
        <f t="shared" si="8"/>
        <v>50</v>
      </c>
      <c r="S41" s="54">
        <f>+SUM(S24:S40,S18,S12)</f>
        <v>2820</v>
      </c>
      <c r="T41" s="54">
        <f t="shared" si="8"/>
        <v>0</v>
      </c>
      <c r="U41" s="54">
        <f>+SUM(U24:U40,U18,U12)</f>
        <v>1460</v>
      </c>
      <c r="V41" s="54">
        <f t="shared" si="8"/>
        <v>390</v>
      </c>
      <c r="W41" s="54">
        <f t="shared" si="8"/>
        <v>4665</v>
      </c>
      <c r="X41" s="54">
        <f t="shared" si="8"/>
        <v>50</v>
      </c>
      <c r="Y41" s="54">
        <f t="shared" si="8"/>
        <v>5251.48</v>
      </c>
      <c r="Z41" s="54">
        <f t="shared" si="8"/>
        <v>1246.5450000000001</v>
      </c>
      <c r="AA41" s="54">
        <f t="shared" si="8"/>
        <v>4590</v>
      </c>
      <c r="AB41" s="54">
        <f t="shared" si="8"/>
        <v>0</v>
      </c>
      <c r="AC41" s="54">
        <f t="shared" si="8"/>
        <v>7885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46924.054999999993</v>
      </c>
      <c r="AP41" s="54">
        <f>SUM(AP12,AP18,AP24:AP37)</f>
        <v>10817.505000000001</v>
      </c>
      <c r="AQ41" s="54">
        <f>SUM(AO41:AP41)</f>
        <v>57741.56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17.3</v>
      </c>
      <c r="H42" s="56"/>
      <c r="I42" s="56">
        <v>18.600000000000001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17.2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2018-05-04T18:10:48Z</dcterms:modified>
</cp:coreProperties>
</file>