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5200" windowHeight="1198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<sst xmlns="http://schemas.openxmlformats.org/spreadsheetml/2006/main" count="397" uniqueCount="65">
  <si>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</si>
  <si>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</si>
  <si>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</si>
  <si>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</si>
  <si>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</si>
  <si>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</si>
  <si>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</si>
  <si>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</si>
  <si>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</si>
  <si>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</si>
  <si>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</si>
  <si>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</si>
  <si>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</si>
  <si>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</si>
  <si>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</si>
  <si>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</si>
  <si>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</si>
  <si>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</si>
  <si>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</si>
  <si>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</si>
  <si>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</si>
  <si>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</si>
  <si>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</si>
  <si>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</si>
  <si>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</si>
  <si>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</si>
  <si>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</si>
  <si>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</si>
  <si>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</si>
  <si>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</si>
  <si>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</si>
  <si>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</si>
  <si>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</si>
  <si>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</si>
  <si>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</si>
  <si>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</si>
  <si>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</si>
  <si>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</si>
  <si>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</si>
  <si>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</si>
  <si>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</si>
  <si>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</si>
  <si>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</si>
  <si>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</si>
  <si>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</si>
  <si>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</si>
  <si>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</si>
  <si>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</si>
  <si>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</si>
  <si>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</si>
  <si>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</si>
  <si>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</si>
  <si>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</si>
  <si>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</si>
  <si>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</si>
  <si>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</si>
  <si>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</si>
  <si>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</si>
  <si>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</si>
  <si>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</si>
  <si>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</si>
  <si>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R.M.N°427-2016-PRODUCE, R.M.N°028-2016-PRODUCE</t>
  </si>
  <si>
    <t>ATUN</t>
  </si>
  <si>
    <t>Callao, 04 de abril del 2016</t>
  </si>
  <si>
    <t xml:space="preserve">        Fecha  : 03/04/2016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</si>
</sst>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AG23" sqref="AG2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45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39</v>
      </c>
      <c r="AN6" s="116"/>
      <c r="AO6" s="116"/>
      <c r="AP6" s="116"/>
      <c r="AQ6" s="116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64</v>
      </c>
      <c r="AP8" s="116"/>
      <c r="AQ8" s="116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48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58</v>
      </c>
      <c r="X10" s="122"/>
      <c r="Y10" s="113" t="s">
        <v>51</v>
      </c>
      <c r="Z10" s="114"/>
      <c r="AA10" s="121" t="s">
        <v>40</v>
      </c>
      <c r="AB10" s="122"/>
      <c r="AC10" s="121" t="s">
        <v>13</v>
      </c>
      <c r="AD10" s="122"/>
      <c r="AE10" s="120" t="s">
        <v>52</v>
      </c>
      <c r="AF10" s="114"/>
      <c r="AG10" s="120" t="s">
        <v>53</v>
      </c>
      <c r="AH10" s="114"/>
      <c r="AI10" s="120" t="s">
        <v>54</v>
      </c>
      <c r="AJ10" s="114"/>
      <c r="AK10" s="120" t="s">
        <v>55</v>
      </c>
      <c r="AL10" s="114"/>
      <c r="AM10" s="120" t="s">
        <v>56</v>
      </c>
      <c r="AN10" s="114"/>
      <c r="AO10" s="118" t="s">
        <v>14</v>
      </c>
      <c r="AP10" s="119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458.41000000000008</v>
      </c>
      <c r="AF12" s="53">
        <v>0</v>
      </c>
      <c r="AG12" s="53">
        <v>379.06</v>
      </c>
      <c r="AH12" s="53">
        <v>0</v>
      </c>
      <c r="AI12" s="53">
        <v>0</v>
      </c>
      <c r="AJ12" s="53">
        <v>0</v>
      </c>
      <c r="AK12" s="53">
        <v>256.57499999999999</v>
      </c>
      <c r="AL12" s="53">
        <v>0</v>
      </c>
      <c r="AM12" s="53">
        <v>0</v>
      </c>
      <c r="AN12" s="53">
        <v>0</v>
      </c>
      <c r="AO12" s="54">
        <f>SUMIF($C$11:$AN$11,"Ind*",C12:AN12)</f>
        <v>1094.0450000000001</v>
      </c>
      <c r="AP12" s="54">
        <f>SUMIF($C$11:$AN$11,"I.Mad",C12:AN12)</f>
        <v>0</v>
      </c>
      <c r="AQ12" s="54">
        <f>SUM(AO12:AP12)</f>
        <v>1094.0450000000001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>
        <v>3</v>
      </c>
      <c r="AF13" s="55" t="s">
        <v>20</v>
      </c>
      <c r="AG13" s="55">
        <v>3</v>
      </c>
      <c r="AH13" s="55" t="s">
        <v>20</v>
      </c>
      <c r="AI13" s="55" t="s">
        <v>20</v>
      </c>
      <c r="AJ13" s="55" t="s">
        <v>20</v>
      </c>
      <c r="AK13" s="55">
        <v>2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8</v>
      </c>
      <c r="AP13" s="54">
        <f>SUMIF($C$11:$AN$11,"I.Mad",C13:AN13)</f>
        <v>0</v>
      </c>
      <c r="AQ13" s="54">
        <f>SUM(AO13:AP13)</f>
        <v>8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>
        <v>3</v>
      </c>
      <c r="AF14" s="55" t="s">
        <v>20</v>
      </c>
      <c r="AG14" s="55">
        <v>2</v>
      </c>
      <c r="AH14" s="55" t="s">
        <v>20</v>
      </c>
      <c r="AI14" s="55" t="s">
        <v>20</v>
      </c>
      <c r="AJ14" s="55" t="s">
        <v>20</v>
      </c>
      <c r="AK14" s="55">
        <v>1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6</v>
      </c>
      <c r="AP14" s="54">
        <f>SUMIF($C$11:$AN$11,"I.Mad",C14:AN14)</f>
        <v>0</v>
      </c>
      <c r="AQ14" s="54">
        <f>SUM(AO14:AP14)</f>
        <v>6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>
        <v>40.980081368775132</v>
      </c>
      <c r="AF15" s="55" t="s">
        <v>20</v>
      </c>
      <c r="AG15" s="55">
        <v>43.177753013509118</v>
      </c>
      <c r="AH15" s="55" t="s">
        <v>20</v>
      </c>
      <c r="AI15" s="55" t="s">
        <v>20</v>
      </c>
      <c r="AJ15" s="55" t="s">
        <v>20</v>
      </c>
      <c r="AK15" s="55">
        <v>42.391304347826086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>
        <v>12</v>
      </c>
      <c r="AF16" s="61" t="s">
        <v>20</v>
      </c>
      <c r="AG16" s="61">
        <v>12</v>
      </c>
      <c r="AH16" s="61" t="s">
        <v>20</v>
      </c>
      <c r="AI16" s="61" t="s">
        <v>20</v>
      </c>
      <c r="AJ16" s="61" t="s">
        <v>20</v>
      </c>
      <c r="AK16" s="61">
        <v>12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1"/>
        <v>0</v>
      </c>
      <c r="AP26" s="54">
        <f t="shared" si="2"/>
        <v>0</v>
      </c>
      <c r="AQ26" s="58">
        <f t="shared" si="0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1"/>
        <v>0</v>
      </c>
      <c r="AP27" s="54">
        <f t="shared" si="2"/>
        <v>0</v>
      </c>
      <c r="AQ27" s="58">
        <f t="shared" si="0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1"/>
        <v>0</v>
      </c>
      <c r="AP28" s="54">
        <f t="shared" si="2"/>
        <v>0</v>
      </c>
      <c r="AQ28" s="58">
        <f t="shared" si="0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1"/>
        <v>0</v>
      </c>
      <c r="AP29" s="54">
        <f t="shared" si="2"/>
        <v>0</v>
      </c>
      <c r="AQ29" s="58">
        <f t="shared" si="0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1"/>
        <v>0</v>
      </c>
      <c r="AP30" s="54">
        <f t="shared" si="2"/>
        <v>0</v>
      </c>
      <c r="AQ30" s="58">
        <f t="shared" si="0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1"/>
        <v>0</v>
      </c>
      <c r="AP31" s="54">
        <f t="shared" si="2"/>
        <v>0</v>
      </c>
      <c r="AQ31" s="58">
        <f t="shared" si="0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74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1"/>
        <v>0</v>
      </c>
      <c r="AP32" s="54">
        <f t="shared" si="2"/>
        <v>0</v>
      </c>
      <c r="AQ32" s="58">
        <f t="shared" si="0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1"/>
        <v>0</v>
      </c>
      <c r="AP33" s="54">
        <f t="shared" si="2"/>
        <v>0</v>
      </c>
      <c r="AQ33" s="58">
        <f t="shared" si="0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1"/>
        <v>0</v>
      </c>
      <c r="AP34" s="54">
        <f t="shared" si="2"/>
        <v>0</v>
      </c>
      <c r="AQ34" s="58">
        <f t="shared" si="0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1"/>
        <v>0</v>
      </c>
      <c r="AP35" s="54">
        <f t="shared" si="2"/>
        <v>0</v>
      </c>
      <c r="AQ35" s="58">
        <f t="shared" si="0"/>
        <v>0</v>
      </c>
    </row>
    <row r="36" spans="2:43" ht="50.25" customHeight="1" x14ac:dyDescent="0.55000000000000004">
      <c r="B36" s="84" t="s">
        <v>62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1"/>
        <v>0</v>
      </c>
      <c r="AP36" s="54">
        <f t="shared" si="2"/>
        <v>0</v>
      </c>
      <c r="AQ36" s="58">
        <f t="shared" si="0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1"/>
        <v>0</v>
      </c>
      <c r="AP37" s="54">
        <f t="shared" si="2"/>
        <v>0</v>
      </c>
      <c r="AQ37" s="58">
        <f t="shared" si="0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458.41000000000008</v>
      </c>
      <c r="AF38" s="58">
        <f t="shared" si="4"/>
        <v>0</v>
      </c>
      <c r="AG38" s="58">
        <f t="shared" si="4"/>
        <v>379.06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256.57499999999999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1094.0450000000001</v>
      </c>
      <c r="AP38" s="58">
        <f>SUM(AP12,AP18,AP24:AP37)</f>
        <v>0</v>
      </c>
      <c r="AQ38" s="58">
        <f>SUM(AO38:AP38)</f>
        <v>1094.0450000000001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93"/>
      <c r="G39" s="93">
        <v>20.7</v>
      </c>
      <c r="H39" s="60"/>
      <c r="I39" s="93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17.5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2016-03-23T19:13:16Z</cp:lastPrinted>
  <dcterms:created xsi:type="dcterms:W3CDTF">2008-10-21T17:58:04Z</dcterms:created>
  <dcterms:modified xsi:type="dcterms:W3CDTF">2016-04-05T21:15:48Z</dcterms:modified>
</cp:coreProperties>
</file>