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<sst xmlns="http://schemas.openxmlformats.org/spreadsheetml/2006/main" count="354" uniqueCount="67">
  <si>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</si>
  <si>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</si>
  <si>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</si>
  <si>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</si>
  <si>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</si>
  <si>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</si>
  <si>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</si>
  <si>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</si>
  <si>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</si>
  <si>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</si>
  <si>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</si>
  <si>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</si>
  <si>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</si>
  <si>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</si>
  <si>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</si>
  <si>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</si>
  <si>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</si>
  <si>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</si>
  <si>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</si>
  <si>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</si>
  <si>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</si>
  <si>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</si>
  <si>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</si>
  <si>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</si>
  <si>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</si>
  <si>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</si>
  <si>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</si>
  <si>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</si>
  <si>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</si>
  <si>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</si>
  <si>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</si>
  <si>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</si>
  <si>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</si>
  <si>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</si>
  <si>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</si>
  <si>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</si>
  <si>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</si>
  <si>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</si>
  <si>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</si>
  <si>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</si>
  <si>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</si>
  <si>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</si>
  <si>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</si>
  <si>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</si>
  <si>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</si>
  <si>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</si>
  <si>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</si>
  <si>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</si>
  <si>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</si>
  <si>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</si>
  <si>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</si>
  <si>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</si>
  <si>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</si>
  <si>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</si>
  <si>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</si>
  <si>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</si>
  <si>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</si>
  <si>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</si>
  <si>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</si>
  <si>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</si>
  <si>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</si>
  <si>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R.M.N°056-2015 PRODUCE,  R.M.N°078-2015 PRODUCE,R.M.N°085-2015 PRODUCE</t>
  </si>
  <si>
    <t>S/M</t>
  </si>
  <si>
    <t xml:space="preserve">        Fecha  : 03/04/2015</t>
  </si>
  <si>
    <t>11 y 10</t>
  </si>
  <si>
    <t>Callao,06 de abril del 2015</t>
  </si>
  <si>
    <t>GCQ/due/jsr/mfm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</si>
</sst>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AM23" sqref="AM2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7" width="24.421875" style="2" customWidth="1"/>
    <col min="8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6.7109375" style="2" customWidth="1"/>
    <col min="26" max="26" width="23.8515625" style="2" customWidth="1"/>
    <col min="27" max="27" width="28.7109375" style="2" bestFit="1" customWidth="1"/>
    <col min="28" max="28" width="19.28125" style="2" customWidth="1"/>
    <col min="29" max="29" width="27.00390625" style="2" bestFit="1" customWidth="1"/>
    <col min="30" max="30" width="19.28125" style="2" customWidth="1"/>
    <col min="31" max="31" width="25.00390625" style="2" customWidth="1"/>
    <col min="32" max="33" width="19.8515625" style="2" customWidth="1"/>
    <col min="34" max="38" width="17.00390625" style="2" customWidth="1"/>
    <col min="39" max="39" width="20.421875" style="2" customWidth="1"/>
    <col min="40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9" t="s">
        <v>59</v>
      </c>
    </row>
    <row r="2" ht="30">
      <c r="B2" s="100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1" t="s">
        <v>51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</row>
    <row r="5" spans="2:43" ht="35.25">
      <c r="B5" s="111" t="s">
        <v>47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2" t="s">
        <v>43</v>
      </c>
      <c r="AN6" s="112"/>
      <c r="AO6" s="112"/>
      <c r="AP6" s="112"/>
      <c r="AQ6" s="112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3"/>
      <c r="AP7" s="113"/>
      <c r="AQ7" s="11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4" t="s">
        <v>63</v>
      </c>
      <c r="AP8" s="114"/>
      <c r="AQ8" s="114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5" t="s">
        <v>4</v>
      </c>
      <c r="D10" s="104"/>
      <c r="E10" s="105" t="s">
        <v>5</v>
      </c>
      <c r="F10" s="104"/>
      <c r="G10" s="105" t="s">
        <v>6</v>
      </c>
      <c r="H10" s="104"/>
      <c r="I10" s="108" t="s">
        <v>44</v>
      </c>
      <c r="J10" s="108"/>
      <c r="K10" s="108" t="s">
        <v>7</v>
      </c>
      <c r="L10" s="108"/>
      <c r="M10" s="109" t="s">
        <v>8</v>
      </c>
      <c r="N10" s="110"/>
      <c r="O10" s="105" t="s">
        <v>9</v>
      </c>
      <c r="P10" s="115"/>
      <c r="Q10" s="105" t="s">
        <v>10</v>
      </c>
      <c r="R10" s="104"/>
      <c r="S10" s="105" t="s">
        <v>11</v>
      </c>
      <c r="T10" s="104"/>
      <c r="U10" s="105" t="s">
        <v>12</v>
      </c>
      <c r="V10" s="104"/>
      <c r="W10" s="105" t="s">
        <v>13</v>
      </c>
      <c r="X10" s="104"/>
      <c r="Y10" s="105" t="s">
        <v>14</v>
      </c>
      <c r="Z10" s="104"/>
      <c r="AA10" s="106" t="s">
        <v>45</v>
      </c>
      <c r="AB10" s="107"/>
      <c r="AC10" s="103" t="s">
        <v>15</v>
      </c>
      <c r="AD10" s="104"/>
      <c r="AE10" s="103" t="s">
        <v>52</v>
      </c>
      <c r="AF10" s="104"/>
      <c r="AG10" s="103" t="s">
        <v>53</v>
      </c>
      <c r="AH10" s="104"/>
      <c r="AI10" s="103" t="s">
        <v>42</v>
      </c>
      <c r="AJ10" s="104"/>
      <c r="AK10" s="103" t="s">
        <v>54</v>
      </c>
      <c r="AL10" s="104"/>
      <c r="AM10" s="105" t="s">
        <v>55</v>
      </c>
      <c r="AN10" s="104"/>
      <c r="AO10" s="101" t="s">
        <v>16</v>
      </c>
      <c r="AP10" s="102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1094</v>
      </c>
      <c r="G12" s="55">
        <v>10383</v>
      </c>
      <c r="H12" s="55">
        <v>572</v>
      </c>
      <c r="I12" s="55">
        <v>4835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3380</v>
      </c>
      <c r="R12" s="55">
        <v>0</v>
      </c>
      <c r="S12" s="55">
        <v>2640</v>
      </c>
      <c r="T12" s="55">
        <v>0</v>
      </c>
      <c r="U12" s="55">
        <v>1940</v>
      </c>
      <c r="V12" s="55">
        <v>140</v>
      </c>
      <c r="W12" s="55">
        <v>7230</v>
      </c>
      <c r="X12" s="55">
        <v>100</v>
      </c>
      <c r="Y12" s="55">
        <v>5368</v>
      </c>
      <c r="Z12" s="55">
        <v>476</v>
      </c>
      <c r="AA12" s="55">
        <v>1553.661</v>
      </c>
      <c r="AB12" s="55">
        <v>0</v>
      </c>
      <c r="AC12" s="55">
        <v>10129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812</v>
      </c>
      <c r="AN12" s="55">
        <v>0</v>
      </c>
      <c r="AO12" s="56">
        <f>SUMIF($C$11:$AN$11,"I.Mad",B12:AM12)</f>
        <v>48270.661</v>
      </c>
      <c r="AP12" s="56">
        <f>SUMIF($C$11:$AN$11,"I.Mad",C12:AN12)</f>
        <v>2382</v>
      </c>
      <c r="AQ12" s="56">
        <f>SUM(AO12:AP12)</f>
        <v>50652.661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>
        <v>10</v>
      </c>
      <c r="G13" s="57">
        <v>35</v>
      </c>
      <c r="H13" s="57">
        <v>9</v>
      </c>
      <c r="I13" s="57">
        <v>15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>
        <v>9</v>
      </c>
      <c r="R13" s="57" t="s">
        <v>22</v>
      </c>
      <c r="S13" s="57">
        <v>8</v>
      </c>
      <c r="T13" s="57" t="s">
        <v>22</v>
      </c>
      <c r="U13" s="57">
        <v>7</v>
      </c>
      <c r="V13" s="57">
        <v>3</v>
      </c>
      <c r="W13" s="57">
        <v>19</v>
      </c>
      <c r="X13" s="57">
        <v>1</v>
      </c>
      <c r="Y13" s="57">
        <v>24</v>
      </c>
      <c r="Z13" s="57">
        <v>10</v>
      </c>
      <c r="AA13" s="57">
        <v>6</v>
      </c>
      <c r="AB13" s="57" t="s">
        <v>22</v>
      </c>
      <c r="AC13" s="57">
        <v>36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>
        <v>14</v>
      </c>
      <c r="AN13" s="57" t="s">
        <v>22</v>
      </c>
      <c r="AO13" s="56">
        <f>SUMIF($C$11:$AN$11,"Ind",C13:AN13)</f>
        <v>173</v>
      </c>
      <c r="AP13" s="56">
        <f>SUMIF($C$11:$AN$11,"I.Mad",C13:AN13)</f>
        <v>33</v>
      </c>
      <c r="AQ13" s="56">
        <f>SUM(AO13:AP13)</f>
        <v>206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>
        <v>4</v>
      </c>
      <c r="G14" s="57">
        <v>13</v>
      </c>
      <c r="H14" s="57">
        <v>2</v>
      </c>
      <c r="I14" s="57">
        <v>4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>
        <v>4</v>
      </c>
      <c r="R14" s="57" t="s">
        <v>22</v>
      </c>
      <c r="S14" s="57">
        <v>5</v>
      </c>
      <c r="T14" s="57" t="s">
        <v>22</v>
      </c>
      <c r="U14" s="57">
        <v>4</v>
      </c>
      <c r="V14" s="57" t="s">
        <v>62</v>
      </c>
      <c r="W14" s="57">
        <v>7</v>
      </c>
      <c r="X14" s="57">
        <v>1</v>
      </c>
      <c r="Y14" s="57">
        <v>10</v>
      </c>
      <c r="Z14" s="57">
        <v>1</v>
      </c>
      <c r="AA14" s="57">
        <v>3</v>
      </c>
      <c r="AB14" s="57" t="s">
        <v>22</v>
      </c>
      <c r="AC14" s="57">
        <v>9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>
        <v>5</v>
      </c>
      <c r="AN14" s="57" t="s">
        <v>22</v>
      </c>
      <c r="AO14" s="56">
        <f>SUMIF($C$11:$AN$11,"Ind",C14:AN14)</f>
        <v>64</v>
      </c>
      <c r="AP14" s="56">
        <f>SUMIF($C$11:$AN$11,"I.Mad",C14:AN14)</f>
        <v>8</v>
      </c>
      <c r="AQ14" s="56">
        <f>SUM(AO14:AP14)</f>
        <v>72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>
        <v>0</v>
      </c>
      <c r="G15" s="57">
        <v>0</v>
      </c>
      <c r="H15" s="57">
        <v>1</v>
      </c>
      <c r="I15" s="57">
        <v>1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>
        <v>3.4</v>
      </c>
      <c r="R15" s="57" t="s">
        <v>22</v>
      </c>
      <c r="S15" s="57">
        <v>2.8</v>
      </c>
      <c r="T15" s="57" t="s">
        <v>22</v>
      </c>
      <c r="U15" s="57">
        <v>0.3</v>
      </c>
      <c r="V15" s="57" t="s">
        <v>22</v>
      </c>
      <c r="W15" s="57">
        <v>2.202090505679428</v>
      </c>
      <c r="X15" s="57">
        <v>2.840909090909091</v>
      </c>
      <c r="Y15" s="57">
        <v>4.1</v>
      </c>
      <c r="Z15" s="57">
        <v>6</v>
      </c>
      <c r="AA15" s="57">
        <v>83</v>
      </c>
      <c r="AB15" s="57" t="s">
        <v>22</v>
      </c>
      <c r="AC15" s="57">
        <v>72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>
        <v>4.785816713458669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>
        <v>14</v>
      </c>
      <c r="G16" s="63">
        <v>14</v>
      </c>
      <c r="H16" s="63">
        <v>14</v>
      </c>
      <c r="I16" s="63">
        <v>14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>
        <v>13.5</v>
      </c>
      <c r="R16" s="63" t="s">
        <v>22</v>
      </c>
      <c r="S16" s="63">
        <v>13</v>
      </c>
      <c r="T16" s="63" t="s">
        <v>22</v>
      </c>
      <c r="U16" s="63">
        <v>13.5</v>
      </c>
      <c r="V16" s="63" t="s">
        <v>22</v>
      </c>
      <c r="W16" s="63">
        <v>13.5</v>
      </c>
      <c r="X16" s="63">
        <v>13.5</v>
      </c>
      <c r="Y16" s="63">
        <v>13</v>
      </c>
      <c r="Z16" s="63">
        <v>13</v>
      </c>
      <c r="AA16" s="63">
        <v>9.5</v>
      </c>
      <c r="AB16" s="63" t="s">
        <v>22</v>
      </c>
      <c r="AC16" s="63" t="s">
        <v>64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>
        <v>12.5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78">
        <v>2.7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78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2.7</v>
      </c>
      <c r="AP25" s="60">
        <f t="shared" si="1"/>
        <v>0</v>
      </c>
      <c r="AQ25" s="60">
        <f t="shared" si="2"/>
        <v>2.7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>
        <v>1</v>
      </c>
      <c r="AB30" s="60"/>
      <c r="AC30" s="60">
        <v>1</v>
      </c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2</v>
      </c>
      <c r="AP30" s="60">
        <f t="shared" si="1"/>
        <v>0</v>
      </c>
      <c r="AQ30" s="60">
        <f t="shared" si="2"/>
        <v>2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1094</v>
      </c>
      <c r="G38" s="60">
        <f t="shared" si="3"/>
        <v>10383</v>
      </c>
      <c r="H38" s="60">
        <f t="shared" si="3"/>
        <v>572</v>
      </c>
      <c r="I38" s="60">
        <f t="shared" si="3"/>
        <v>4837.7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3380</v>
      </c>
      <c r="R38" s="60">
        <f t="shared" si="3"/>
        <v>0</v>
      </c>
      <c r="S38" s="60">
        <f t="shared" si="3"/>
        <v>2640</v>
      </c>
      <c r="T38" s="60">
        <f t="shared" si="3"/>
        <v>0</v>
      </c>
      <c r="U38" s="60">
        <f t="shared" si="3"/>
        <v>1940</v>
      </c>
      <c r="V38" s="60">
        <f t="shared" si="3"/>
        <v>140</v>
      </c>
      <c r="W38" s="60">
        <f t="shared" si="3"/>
        <v>7230</v>
      </c>
      <c r="X38" s="60">
        <f t="shared" si="3"/>
        <v>100</v>
      </c>
      <c r="Y38" s="60">
        <f>+SUM(Y12,Y18,Y24:Y37)</f>
        <v>5368</v>
      </c>
      <c r="Z38" s="60">
        <f>+SUM(Z12,Z18,Z24:Z37)</f>
        <v>476</v>
      </c>
      <c r="AA38" s="60">
        <f>+SUM(AA12,AA18,AA24:AA37)</f>
        <v>1554.661</v>
      </c>
      <c r="AB38" s="60">
        <f aca="true" t="shared" si="4" ref="AB38:AN38">+SUM(AB12,AB18,AB24:AB37)</f>
        <v>0</v>
      </c>
      <c r="AC38" s="60">
        <f t="shared" si="4"/>
        <v>10130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812</v>
      </c>
      <c r="AN38" s="60">
        <f t="shared" si="4"/>
        <v>0</v>
      </c>
      <c r="AO38" s="60">
        <f>SUM(AO12,AO18,AO24:AO37)</f>
        <v>48275.361</v>
      </c>
      <c r="AP38" s="60">
        <f>SUM(AP12,AP18,AP24:AP37)</f>
        <v>2382</v>
      </c>
      <c r="AQ38" s="60">
        <f>SUM(AO38:AP38)</f>
        <v>50657.361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21</v>
      </c>
      <c r="H39" s="97"/>
      <c r="I39" s="97"/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66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65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2015-04-06T19:08:46Z</dcterms:modified>
  <cp:category/>
  <cp:version/>
  <cp:contentType/>
  <cp:contentStatus/>
</cp:coreProperties>
</file>