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<sst xmlns="http://schemas.openxmlformats.org/spreadsheetml/2006/main" count="366" uniqueCount="66">
  <si>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</si>
  <si>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</si>
  <si>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</si>
  <si>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</si>
  <si>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</si>
  <si>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</si>
  <si>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</si>
  <si>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</si>
  <si>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</si>
  <si>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</si>
  <si>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</si>
  <si>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</si>
  <si>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</si>
  <si>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</si>
  <si>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</si>
  <si>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</si>
  <si>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</si>
  <si>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</si>
  <si>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</si>
  <si>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</si>
  <si>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</si>
  <si>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</si>
  <si>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</si>
  <si>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</si>
  <si>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</si>
  <si>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</si>
  <si>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</si>
  <si>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</si>
  <si>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</si>
  <si>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</si>
  <si>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</si>
  <si>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</si>
  <si>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</si>
  <si>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</si>
  <si>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</si>
  <si>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</si>
  <si>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</si>
  <si>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</si>
  <si>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</si>
  <si>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</si>
  <si>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</si>
  <si>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</si>
  <si>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</si>
  <si>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</si>
  <si>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</si>
  <si>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</si>
  <si>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</si>
  <si>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</si>
  <si>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</si>
  <si>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</si>
  <si>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</si>
  <si>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</si>
  <si>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</si>
  <si>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</si>
  <si>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</si>
  <si>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</si>
  <si>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</si>
  <si>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</si>
  <si>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</si>
  <si>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</si>
  <si>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</si>
  <si>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</si>
  <si>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Callao, 04 de Enero del 2016</t>
  </si>
  <si>
    <t>S/M</t>
  </si>
  <si>
    <t>R.M.Nº 003-2015-PRODUCE, R.M.N°246-2015 PRODUCE, R.M.N°369-2015 PRODUCE, R.M.N°424-2015-PRODUCE, R.M.N°443-2015-PRODUCE</t>
  </si>
  <si>
    <t xml:space="preserve">        Fecha  : 03/01/2016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</si>
</sst>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F26" sqref="AF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65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9059</v>
      </c>
      <c r="H12" s="53">
        <v>0</v>
      </c>
      <c r="I12" s="53">
        <v>10820</v>
      </c>
      <c r="J12" s="53">
        <v>5165</v>
      </c>
      <c r="K12" s="53">
        <v>2044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630</v>
      </c>
      <c r="R12" s="53">
        <v>50</v>
      </c>
      <c r="S12" s="53">
        <v>660</v>
      </c>
      <c r="T12" s="53">
        <v>90</v>
      </c>
      <c r="U12" s="53">
        <v>940</v>
      </c>
      <c r="V12" s="53">
        <v>680</v>
      </c>
      <c r="W12" s="53">
        <v>580</v>
      </c>
      <c r="X12" s="53">
        <v>0</v>
      </c>
      <c r="Y12" s="53">
        <v>335</v>
      </c>
      <c r="Z12" s="53">
        <v>0</v>
      </c>
      <c r="AA12" s="53">
        <v>0</v>
      </c>
      <c r="AB12" s="53">
        <v>0</v>
      </c>
      <c r="AC12" s="53">
        <v>2090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27158</v>
      </c>
      <c r="AP12" s="54">
        <f>SUMIF($C$11:$AN$11,"I.Mad",C12:AN12)</f>
        <v>5985</v>
      </c>
      <c r="AQ12" s="54">
        <f>SUM(AO12:AP12)</f>
        <v>33143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29</v>
      </c>
      <c r="H13" s="55" t="s">
        <v>20</v>
      </c>
      <c r="I13" s="55">
        <v>56</v>
      </c>
      <c r="J13" s="55">
        <v>78</v>
      </c>
      <c r="K13" s="55">
        <v>11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</v>
      </c>
      <c r="R13" s="55">
        <v>1</v>
      </c>
      <c r="S13" s="55">
        <v>7</v>
      </c>
      <c r="T13" s="55">
        <v>1</v>
      </c>
      <c r="U13" s="55">
        <v>5</v>
      </c>
      <c r="V13" s="55">
        <v>14</v>
      </c>
      <c r="W13" s="55">
        <v>4</v>
      </c>
      <c r="X13" s="55" t="s">
        <v>20</v>
      </c>
      <c r="Y13" s="55">
        <v>5</v>
      </c>
      <c r="Z13" s="55" t="s">
        <v>20</v>
      </c>
      <c r="AA13" s="55" t="s">
        <v>20</v>
      </c>
      <c r="AB13" s="55" t="s">
        <v>20</v>
      </c>
      <c r="AC13" s="55">
        <v>13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132</v>
      </c>
      <c r="AP13" s="54">
        <f t="shared" ref="AP13:AP14" si="1">SUMIF($C$11:$AN$11,"I.Mad",C13:AN13)</f>
        <v>94</v>
      </c>
      <c r="AQ13" s="54">
        <f>SUM(AO13:AP13)</f>
        <v>226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9</v>
      </c>
      <c r="H14" s="55" t="s">
        <v>20</v>
      </c>
      <c r="I14" s="55">
        <v>2</v>
      </c>
      <c r="J14" s="55" t="s">
        <v>63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2</v>
      </c>
      <c r="R14" s="55" t="s">
        <v>63</v>
      </c>
      <c r="S14" s="55">
        <v>6</v>
      </c>
      <c r="T14" s="55">
        <v>1</v>
      </c>
      <c r="U14" s="55">
        <v>2</v>
      </c>
      <c r="V14" s="55">
        <v>4</v>
      </c>
      <c r="W14" s="55">
        <v>4</v>
      </c>
      <c r="X14" s="55" t="s">
        <v>20</v>
      </c>
      <c r="Y14" s="55" t="s">
        <v>63</v>
      </c>
      <c r="Z14" s="55" t="s">
        <v>20</v>
      </c>
      <c r="AA14" s="55" t="s">
        <v>20</v>
      </c>
      <c r="AB14" s="55" t="s">
        <v>20</v>
      </c>
      <c r="AC14" s="55">
        <v>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34</v>
      </c>
      <c r="AP14" s="54">
        <f t="shared" si="1"/>
        <v>5</v>
      </c>
      <c r="AQ14" s="54">
        <f>SUM(AO14:AP14)</f>
        <v>39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47.534566321709057</v>
      </c>
      <c r="H15" s="55" t="s">
        <v>20</v>
      </c>
      <c r="I15" s="55">
        <v>36.950000000000003</v>
      </c>
      <c r="J15" s="55" t="s">
        <v>20</v>
      </c>
      <c r="K15" s="55">
        <v>51.95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25.804708466742788</v>
      </c>
      <c r="R15" s="55" t="s">
        <v>20</v>
      </c>
      <c r="S15" s="55">
        <v>11.3145385953108</v>
      </c>
      <c r="T15" s="55">
        <v>0</v>
      </c>
      <c r="U15" s="55">
        <v>0</v>
      </c>
      <c r="V15" s="55">
        <v>0</v>
      </c>
      <c r="W15" s="55">
        <v>10.482810928937157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>
        <v>68.396276697502543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12</v>
      </c>
      <c r="H16" s="61" t="s">
        <v>20</v>
      </c>
      <c r="I16" s="61">
        <v>12.5</v>
      </c>
      <c r="J16" s="61" t="s">
        <v>20</v>
      </c>
      <c r="K16" s="61">
        <v>12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12</v>
      </c>
      <c r="R16" s="61" t="s">
        <v>20</v>
      </c>
      <c r="S16" s="61">
        <v>13</v>
      </c>
      <c r="T16" s="61">
        <v>13</v>
      </c>
      <c r="U16" s="61">
        <v>13.5</v>
      </c>
      <c r="V16" s="61">
        <v>13.5</v>
      </c>
      <c r="W16" s="61">
        <v>13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>
        <v>11.5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9059</v>
      </c>
      <c r="H38" s="58">
        <f t="shared" si="7"/>
        <v>0</v>
      </c>
      <c r="I38" s="58">
        <f t="shared" si="7"/>
        <v>10820</v>
      </c>
      <c r="J38" s="58">
        <f t="shared" si="7"/>
        <v>5165</v>
      </c>
      <c r="K38" s="58">
        <f t="shared" si="7"/>
        <v>2044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630</v>
      </c>
      <c r="R38" s="58">
        <f t="shared" si="7"/>
        <v>50</v>
      </c>
      <c r="S38" s="58">
        <f t="shared" si="7"/>
        <v>660</v>
      </c>
      <c r="T38" s="58">
        <f t="shared" si="7"/>
        <v>90</v>
      </c>
      <c r="U38" s="58">
        <f t="shared" si="7"/>
        <v>940</v>
      </c>
      <c r="V38" s="58">
        <f t="shared" si="7"/>
        <v>680</v>
      </c>
      <c r="W38" s="58">
        <f t="shared" si="7"/>
        <v>580</v>
      </c>
      <c r="X38" s="58">
        <f t="shared" si="7"/>
        <v>0</v>
      </c>
      <c r="Y38" s="58">
        <f>+SUM(Y12,Y18,Y24:Y37)</f>
        <v>335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2090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27158</v>
      </c>
      <c r="AP38" s="58">
        <f>SUM(AP12,AP18,AP24:AP37)</f>
        <v>5985</v>
      </c>
      <c r="AQ38" s="58">
        <f>SUM(AO38:AP38)</f>
        <v>33143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20.5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18.5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2016-01-04T17:08:02Z</dcterms:modified>
</cp:coreProperties>
</file>