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<sst xmlns="http://schemas.openxmlformats.org/spreadsheetml/2006/main" count="366" uniqueCount="67">
  <si>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</si>
  <si>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</si>
  <si>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</si>
  <si>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</si>
  <si>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</si>
  <si>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</si>
  <si>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</si>
  <si>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</si>
  <si>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</si>
  <si>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</si>
  <si>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</si>
  <si>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</si>
  <si>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</si>
  <si>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</si>
  <si>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</si>
  <si>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</si>
  <si>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</si>
  <si>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</si>
  <si>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</si>
  <si>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</si>
  <si>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</si>
  <si>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</si>
  <si>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</si>
  <si>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</si>
  <si>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</si>
  <si>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</si>
  <si>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</si>
  <si>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</si>
  <si>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</si>
  <si>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</si>
  <si>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</si>
  <si>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</si>
  <si>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</si>
  <si>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</si>
  <si>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</si>
  <si>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</si>
  <si>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</si>
  <si>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</si>
  <si>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</si>
  <si>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</si>
  <si>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</si>
  <si>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</si>
  <si>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</si>
  <si>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</si>
  <si>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</si>
  <si>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</si>
  <si>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</si>
  <si>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</si>
  <si>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</si>
  <si>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</si>
  <si>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</si>
  <si>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</si>
  <si>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</si>
  <si>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</si>
  <si>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</si>
  <si>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</si>
  <si>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</si>
  <si>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</si>
  <si>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</si>
  <si>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</si>
  <si>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</si>
  <si>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</si>
  <si>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</t>
  </si>
  <si>
    <t xml:space="preserve">        Fecha  : 02/12/2015</t>
  </si>
  <si>
    <t>Callao, 03 de diciembre del 2015</t>
  </si>
  <si>
    <t>Ind*</t>
  </si>
  <si>
    <t>(*) ZONA DE PESCA 13°30'S-14°30´S (CERRO AZUL-BAHÍA INDEPENDENCIA)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</si>
</sst>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9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0" fillId="0" borderId="0" xfId="0" applyFont="1" applyBorder="1"/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D4" zoomScale="28" zoomScaleNormal="28" workbookViewId="0">
      <selection activeCell="U43" sqref="U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3"/>
      <c r="E10" s="114" t="s">
        <v>5</v>
      </c>
      <c r="F10" s="113"/>
      <c r="G10" s="114" t="s">
        <v>6</v>
      </c>
      <c r="H10" s="113"/>
      <c r="I10" s="127" t="s">
        <v>50</v>
      </c>
      <c r="J10" s="118"/>
      <c r="K10" s="118" t="s">
        <v>7</v>
      </c>
      <c r="L10" s="118"/>
      <c r="M10" s="116" t="s">
        <v>8</v>
      </c>
      <c r="N10" s="117"/>
      <c r="O10" s="114" t="s">
        <v>9</v>
      </c>
      <c r="P10" s="115"/>
      <c r="Q10" s="114" t="s">
        <v>10</v>
      </c>
      <c r="R10" s="113"/>
      <c r="S10" s="114" t="s">
        <v>11</v>
      </c>
      <c r="T10" s="113"/>
      <c r="U10" s="114" t="s">
        <v>12</v>
      </c>
      <c r="V10" s="113"/>
      <c r="W10" s="114" t="s">
        <v>61</v>
      </c>
      <c r="X10" s="113"/>
      <c r="Y10" s="114" t="s">
        <v>53</v>
      </c>
      <c r="Z10" s="113"/>
      <c r="AA10" s="125" t="s">
        <v>41</v>
      </c>
      <c r="AB10" s="126"/>
      <c r="AC10" s="112" t="s">
        <v>13</v>
      </c>
      <c r="AD10" s="113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4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65</v>
      </c>
      <c r="X11" s="44" t="s">
        <v>17</v>
      </c>
      <c r="Y11" s="47" t="s">
        <v>65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5235</v>
      </c>
      <c r="H12" s="53">
        <v>0</v>
      </c>
      <c r="I12" s="53">
        <v>1448</v>
      </c>
      <c r="J12" s="53">
        <v>1043</v>
      </c>
      <c r="K12" s="53">
        <v>53</v>
      </c>
      <c r="L12" s="53">
        <v>77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60</v>
      </c>
      <c r="V12" s="53">
        <v>0</v>
      </c>
      <c r="W12" s="53">
        <v>4380</v>
      </c>
      <c r="X12" s="53">
        <v>0</v>
      </c>
      <c r="Y12" s="53">
        <v>1866</v>
      </c>
      <c r="Z12" s="53">
        <v>0</v>
      </c>
      <c r="AA12" s="53">
        <v>4060</v>
      </c>
      <c r="AB12" s="53">
        <v>0</v>
      </c>
      <c r="AC12" s="53">
        <v>10885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27987</v>
      </c>
      <c r="AP12" s="54">
        <f>SUMIF($C$11:$AN$11,"I.Mad",C12:AN12)</f>
        <v>1120</v>
      </c>
      <c r="AQ12" s="54">
        <f>SUM(AO12:AP12)</f>
        <v>29107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37</v>
      </c>
      <c r="H13" s="55" t="s">
        <v>20</v>
      </c>
      <c r="I13" s="55">
        <v>21</v>
      </c>
      <c r="J13" s="55">
        <v>35</v>
      </c>
      <c r="K13" s="55">
        <v>1</v>
      </c>
      <c r="L13" s="55">
        <v>2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>
        <v>1</v>
      </c>
      <c r="V13" s="55" t="s">
        <v>20</v>
      </c>
      <c r="W13" s="55">
        <v>12</v>
      </c>
      <c r="X13" s="55" t="s">
        <v>20</v>
      </c>
      <c r="Y13" s="55">
        <v>9</v>
      </c>
      <c r="Z13" s="55" t="s">
        <v>20</v>
      </c>
      <c r="AA13" s="55">
        <v>24</v>
      </c>
      <c r="AB13" s="55" t="s">
        <v>20</v>
      </c>
      <c r="AC13" s="55">
        <v>58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163</v>
      </c>
      <c r="AP13" s="54">
        <f t="shared" ref="AP13:AP14" si="1">SUMIF($C$11:$AN$11,"I.Mad",C13:AN13)</f>
        <v>37</v>
      </c>
      <c r="AQ13" s="54">
        <f>SUM(AO13:AP13)</f>
        <v>200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17</v>
      </c>
      <c r="H14" s="55" t="s">
        <v>20</v>
      </c>
      <c r="I14" s="55">
        <v>1</v>
      </c>
      <c r="J14" s="55">
        <v>13</v>
      </c>
      <c r="K14" s="55">
        <v>1</v>
      </c>
      <c r="L14" s="55">
        <v>2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>
        <v>1</v>
      </c>
      <c r="V14" s="55" t="s">
        <v>20</v>
      </c>
      <c r="W14" s="55">
        <v>7</v>
      </c>
      <c r="X14" s="55" t="s">
        <v>20</v>
      </c>
      <c r="Y14" s="55">
        <v>2</v>
      </c>
      <c r="Z14" s="55" t="s">
        <v>20</v>
      </c>
      <c r="AA14" s="55">
        <v>9</v>
      </c>
      <c r="AB14" s="55" t="s">
        <v>20</v>
      </c>
      <c r="AC14" s="55">
        <v>9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47</v>
      </c>
      <c r="AP14" s="54">
        <f t="shared" si="1"/>
        <v>15</v>
      </c>
      <c r="AQ14" s="54">
        <f>SUM(AO14:AP14)</f>
        <v>62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52.06193041880644</v>
      </c>
      <c r="H15" s="55" t="s">
        <v>20</v>
      </c>
      <c r="I15" s="55">
        <v>0.54</v>
      </c>
      <c r="J15" s="55">
        <v>0.23</v>
      </c>
      <c r="K15" s="55">
        <v>0</v>
      </c>
      <c r="L15" s="55">
        <v>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>
        <v>4.3</v>
      </c>
      <c r="V15" s="55" t="s">
        <v>20</v>
      </c>
      <c r="W15" s="55">
        <v>29.99198377479372</v>
      </c>
      <c r="X15" s="55" t="s">
        <v>20</v>
      </c>
      <c r="Y15" s="55">
        <v>0</v>
      </c>
      <c r="Z15" s="55" t="s">
        <v>20</v>
      </c>
      <c r="AA15" s="55">
        <v>8.26</v>
      </c>
      <c r="AB15" s="55" t="s">
        <v>20</v>
      </c>
      <c r="AC15" s="55">
        <v>7.539275511597082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11.5</v>
      </c>
      <c r="H16" s="61" t="s">
        <v>20</v>
      </c>
      <c r="I16" s="61">
        <v>14.5</v>
      </c>
      <c r="J16" s="61">
        <v>13.5</v>
      </c>
      <c r="K16" s="61">
        <v>14</v>
      </c>
      <c r="L16" s="61">
        <v>14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>
        <v>13</v>
      </c>
      <c r="V16" s="61" t="s">
        <v>20</v>
      </c>
      <c r="W16" s="61">
        <v>12</v>
      </c>
      <c r="X16" s="61" t="s">
        <v>20</v>
      </c>
      <c r="Y16" s="61">
        <v>13.5</v>
      </c>
      <c r="Z16" s="61" t="s">
        <v>20</v>
      </c>
      <c r="AA16" s="61">
        <v>12.5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5235</v>
      </c>
      <c r="H38" s="58">
        <f t="shared" si="7"/>
        <v>0</v>
      </c>
      <c r="I38" s="58">
        <f t="shared" si="7"/>
        <v>1448</v>
      </c>
      <c r="J38" s="58">
        <f t="shared" si="7"/>
        <v>1043</v>
      </c>
      <c r="K38" s="58">
        <f t="shared" si="7"/>
        <v>53</v>
      </c>
      <c r="L38" s="58">
        <f t="shared" si="7"/>
        <v>77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60</v>
      </c>
      <c r="V38" s="58">
        <f t="shared" si="7"/>
        <v>0</v>
      </c>
      <c r="W38" s="58">
        <f t="shared" si="7"/>
        <v>4380</v>
      </c>
      <c r="X38" s="58">
        <f t="shared" si="7"/>
        <v>0</v>
      </c>
      <c r="Y38" s="58">
        <f>+SUM(Y12,Y18,Y24:Y37)</f>
        <v>1866</v>
      </c>
      <c r="Z38" s="58">
        <f>+SUM(Z12,Z18,Z24:Z37)</f>
        <v>0</v>
      </c>
      <c r="AA38" s="58">
        <f>+SUM(AA12,AA18,AA24:AA37)</f>
        <v>4060</v>
      </c>
      <c r="AB38" s="58">
        <f t="shared" ref="AB38:AN38" si="8">+SUM(AB12,AB18,AB24:AB37)</f>
        <v>0</v>
      </c>
      <c r="AC38" s="58">
        <f>+SUM(AC12,AC18,AC24:AC37)</f>
        <v>10885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27987</v>
      </c>
      <c r="AP38" s="58">
        <f>SUM(AP12,AP18,AP24:AP37)</f>
        <v>1120</v>
      </c>
      <c r="AQ38" s="58">
        <f>SUM(AO38:AP38)</f>
        <v>29107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19.399999999999999</v>
      </c>
      <c r="H39" s="60"/>
      <c r="I39" s="93">
        <v>20.47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28" t="s">
        <v>66</v>
      </c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2015-06-23T19:02:20Z</cp:lastPrinted>
  <dcterms:created xsi:type="dcterms:W3CDTF">2008-10-21T17:58:04Z</dcterms:created>
  <dcterms:modified xsi:type="dcterms:W3CDTF">2015-12-03T16:42:38Z</dcterms:modified>
</cp:coreProperties>
</file>