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<sst xmlns="http://schemas.openxmlformats.org/spreadsheetml/2006/main" count="379" uniqueCount="68">
  <si>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</si>
  <si>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</si>
  <si>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</si>
  <si>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</si>
  <si>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</si>
  <si>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</si>
  <si>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</si>
  <si>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</si>
  <si>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</si>
  <si>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</si>
  <si>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</si>
  <si>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</si>
  <si>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</si>
  <si>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</si>
  <si>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</si>
  <si>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</si>
  <si>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</si>
  <si>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</si>
  <si>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</si>
  <si>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</si>
  <si>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</si>
  <si>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</si>
  <si>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</si>
  <si>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</si>
  <si>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</si>
  <si>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</si>
  <si>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</si>
  <si>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</si>
  <si>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</si>
  <si>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</si>
  <si>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</si>
  <si>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</si>
  <si>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</si>
  <si>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</si>
  <si>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</si>
  <si>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</si>
  <si>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</si>
  <si>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</si>
  <si>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</si>
  <si>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</si>
  <si>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</si>
  <si>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</si>
  <si>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</si>
  <si>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</si>
  <si>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</si>
  <si>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</si>
  <si>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</si>
  <si>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</si>
  <si>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</si>
  <si>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</si>
  <si>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</si>
  <si>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</si>
  <si>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</si>
  <si>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</si>
  <si>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</si>
  <si>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</si>
  <si>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</si>
  <si>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</si>
  <si>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</si>
  <si>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</si>
  <si>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</si>
  <si>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</si>
  <si>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R.M.N°137-2009-PRODUCE</t>
  </si>
  <si>
    <t xml:space="preserve">           Atención:  Econ. Elena Conterno Martinelli  </t>
  </si>
  <si>
    <t xml:space="preserve">        Fecha : 02/07/2009</t>
  </si>
  <si>
    <t>Callao, 03 de Julio 2009</t>
  </si>
  <si>
    <t>14.5-15.5</t>
  </si>
  <si>
    <t>13.5-15.5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</si>
</sst>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192" fontId="15" fillId="0" borderId="6" xfId="0" applyNumberFormat="1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5" width="5.7109375" style="0" customWidth="1"/>
    <col min="6" max="6" width="7.57421875" style="0" customWidth="1"/>
    <col min="7" max="7" width="8.57421875" style="0" customWidth="1"/>
    <col min="8" max="8" width="5.7109375" style="0" customWidth="1"/>
    <col min="9" max="10" width="11.28125" style="0" customWidth="1"/>
    <col min="11" max="11" width="7.28125" style="0" customWidth="1"/>
    <col min="12" max="14" width="5.57421875" style="0" customWidth="1"/>
    <col min="15" max="37" width="5.7109375" style="0" customWidth="1"/>
    <col min="38" max="38" width="7.421875" style="0" customWidth="1"/>
    <col min="39" max="39" width="7.2812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</row>
    <row r="3" spans="2:42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3" t="s">
        <v>2</v>
      </c>
      <c r="AM4" s="95"/>
      <c r="AN4" s="95"/>
      <c r="AO4" s="95"/>
      <c r="AP4" s="95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9"/>
      <c r="AO5" s="99"/>
      <c r="AP5" s="99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3" t="s">
        <v>64</v>
      </c>
      <c r="AO6" s="93"/>
      <c r="AP6" s="94"/>
    </row>
    <row r="7" spans="2:42" ht="18">
      <c r="B7" s="11" t="s">
        <v>4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83" t="s">
        <v>6</v>
      </c>
      <c r="D8" s="84"/>
      <c r="E8" s="83" t="s">
        <v>7</v>
      </c>
      <c r="F8" s="84"/>
      <c r="G8" s="85" t="s">
        <v>8</v>
      </c>
      <c r="H8" s="86"/>
      <c r="I8" s="90" t="s">
        <v>9</v>
      </c>
      <c r="J8" s="87"/>
      <c r="K8" s="83" t="s">
        <v>10</v>
      </c>
      <c r="L8" s="84"/>
      <c r="M8" s="83" t="s">
        <v>11</v>
      </c>
      <c r="N8" s="87"/>
      <c r="O8" s="90" t="s">
        <v>12</v>
      </c>
      <c r="P8" s="84"/>
      <c r="Q8" s="90" t="s">
        <v>13</v>
      </c>
      <c r="R8" s="84"/>
      <c r="S8" s="90" t="s">
        <v>14</v>
      </c>
      <c r="T8" s="84"/>
      <c r="U8" s="90" t="s">
        <v>15</v>
      </c>
      <c r="V8" s="84"/>
      <c r="W8" s="85" t="s">
        <v>16</v>
      </c>
      <c r="X8" s="96"/>
      <c r="Y8" s="85" t="s">
        <v>17</v>
      </c>
      <c r="Z8" s="96"/>
      <c r="AA8" s="85" t="s">
        <v>18</v>
      </c>
      <c r="AB8" s="96"/>
      <c r="AC8" s="19" t="s">
        <v>19</v>
      </c>
      <c r="AD8" s="88" t="s">
        <v>20</v>
      </c>
      <c r="AE8" s="89"/>
      <c r="AF8" s="88" t="s">
        <v>21</v>
      </c>
      <c r="AG8" s="89"/>
      <c r="AH8" s="92" t="s">
        <v>61</v>
      </c>
      <c r="AI8" s="89"/>
      <c r="AJ8" s="88" t="s">
        <v>22</v>
      </c>
      <c r="AK8" s="91"/>
      <c r="AL8" s="90" t="s">
        <v>23</v>
      </c>
      <c r="AM8" s="87"/>
      <c r="AN8" s="97" t="s">
        <v>24</v>
      </c>
      <c r="AO8" s="98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480</v>
      </c>
      <c r="G10" s="30">
        <v>5758</v>
      </c>
      <c r="H10" s="30">
        <v>0</v>
      </c>
      <c r="I10" s="30">
        <v>1639</v>
      </c>
      <c r="J10" s="30">
        <v>504</v>
      </c>
      <c r="K10" s="30">
        <v>763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74.075</v>
      </c>
      <c r="AN10" s="30">
        <f>SUMIF($C$9:$AM$9,"Ind",C10:AM10)</f>
        <v>8160</v>
      </c>
      <c r="AO10" s="30">
        <f>SUMIF($C$9:$AM$9,"I.Mad",C10:AM10)</f>
        <v>1058.075</v>
      </c>
      <c r="AP10" s="30">
        <f>SUM(AN10:AO10)</f>
        <v>9218.075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>
        <v>8</v>
      </c>
      <c r="G11" s="32">
        <v>21</v>
      </c>
      <c r="H11" s="32" t="s">
        <v>30</v>
      </c>
      <c r="I11" s="32">
        <v>25</v>
      </c>
      <c r="J11" s="32">
        <v>11</v>
      </c>
      <c r="K11" s="32">
        <v>9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>
        <v>3</v>
      </c>
      <c r="AN11" s="30">
        <f>SUMIF($C$9:$AM$9,"Ind",C11:AM11)</f>
        <v>55</v>
      </c>
      <c r="AO11" s="30">
        <f>SUMIF($C$9:$AM$9,"I.Mad",C11:AM11)</f>
        <v>22</v>
      </c>
      <c r="AP11" s="30">
        <f>SUM(AN11:AO11)</f>
        <v>77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>
        <v>3</v>
      </c>
      <c r="G12" s="32">
        <v>5</v>
      </c>
      <c r="H12" s="32" t="s">
        <v>30</v>
      </c>
      <c r="I12" s="32">
        <v>13</v>
      </c>
      <c r="J12" s="32">
        <v>4</v>
      </c>
      <c r="K12" s="32">
        <v>6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>
        <v>2</v>
      </c>
      <c r="AN12" s="30">
        <f>SUMIF($C$9:$AM$9,"Ind",C12:AM12)</f>
        <v>24</v>
      </c>
      <c r="AO12" s="30">
        <f>SUMIF($C$9:$AM$9,"I.Mad",C12:AM12)</f>
        <v>9</v>
      </c>
      <c r="AP12" s="30">
        <f>SUM(AN12:AO12)</f>
        <v>33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>
        <v>5.8</v>
      </c>
      <c r="G13" s="32">
        <v>6.1</v>
      </c>
      <c r="H13" s="32" t="s">
        <v>30</v>
      </c>
      <c r="I13" s="32">
        <v>0.14</v>
      </c>
      <c r="J13" s="32">
        <v>0</v>
      </c>
      <c r="K13" s="32">
        <v>0.12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>
        <v>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>
        <v>13</v>
      </c>
      <c r="G14" s="62">
        <v>12.5</v>
      </c>
      <c r="H14" s="62" t="s">
        <v>30</v>
      </c>
      <c r="I14" s="100" t="s">
        <v>66</v>
      </c>
      <c r="J14" s="100" t="s">
        <v>67</v>
      </c>
      <c r="K14" s="62">
        <v>14.5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>
        <v>14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>
        <v>8</v>
      </c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8</v>
      </c>
      <c r="AO22" s="30">
        <f aca="true" t="shared" si="1" ref="AO22:AO36">SUMIF($C$9:$AM$9,"I.Mad",C22:AM22)</f>
        <v>0</v>
      </c>
      <c r="AP22" s="30">
        <f aca="true" t="shared" si="2" ref="AP22:AP36">SUM(AN22:AO22)</f>
        <v>8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480</v>
      </c>
      <c r="G36" s="30">
        <f t="shared" si="3"/>
        <v>5758</v>
      </c>
      <c r="H36" s="30">
        <f t="shared" si="3"/>
        <v>0</v>
      </c>
      <c r="I36" s="30">
        <f t="shared" si="3"/>
        <v>1647</v>
      </c>
      <c r="J36" s="30">
        <f t="shared" si="3"/>
        <v>504</v>
      </c>
      <c r="K36" s="30">
        <f t="shared" si="3"/>
        <v>763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74.075</v>
      </c>
      <c r="AN36" s="30">
        <f t="shared" si="0"/>
        <v>8168</v>
      </c>
      <c r="AO36" s="30">
        <f t="shared" si="1"/>
        <v>1058.075</v>
      </c>
      <c r="AP36" s="30">
        <f t="shared" si="2"/>
        <v>9226.075</v>
      </c>
    </row>
    <row r="37" spans="2:42" ht="22.5" customHeight="1">
      <c r="B37" s="29" t="s">
        <v>55</v>
      </c>
      <c r="C37" s="65"/>
      <c r="D37" s="65"/>
      <c r="E37" s="65"/>
      <c r="F37" s="65"/>
      <c r="G37" s="65">
        <v>17.3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15.3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81" t="s">
        <v>65</v>
      </c>
      <c r="AM41" s="81"/>
      <c r="AN41" s="81"/>
      <c r="AO41" s="81"/>
      <c r="AP41" s="8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N6:AP6"/>
    <mergeCell ref="AL4:AP4"/>
    <mergeCell ref="S8:T8"/>
    <mergeCell ref="U8:V8"/>
    <mergeCell ref="W8:X8"/>
    <mergeCell ref="AN8:AO8"/>
    <mergeCell ref="Y8:Z8"/>
    <mergeCell ref="AA8:AB8"/>
    <mergeCell ref="AN5:AP5"/>
    <mergeCell ref="AF8:AG8"/>
    <mergeCell ref="O8:P8"/>
    <mergeCell ref="Q8:R8"/>
    <mergeCell ref="AL8:AM8"/>
    <mergeCell ref="AJ8:AK8"/>
    <mergeCell ref="AH8:AI8"/>
    <mergeCell ref="AL41:AP41"/>
    <mergeCell ref="B3:AP3"/>
    <mergeCell ref="B2:AP2"/>
    <mergeCell ref="C8:D8"/>
    <mergeCell ref="G8:H8"/>
    <mergeCell ref="K8:L8"/>
    <mergeCell ref="M8:N8"/>
    <mergeCell ref="E8:F8"/>
    <mergeCell ref="AD8:AE8"/>
    <mergeCell ref="I8:J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2009-07-03T18:35:11Z</cp:lastPrinted>
  <dcterms:created xsi:type="dcterms:W3CDTF">2008-10-21T17:58:04Z</dcterms:created>
  <dcterms:modified xsi:type="dcterms:W3CDTF">2009-07-03T18:54:45Z</dcterms:modified>
  <cp:category/>
  <cp:version/>
  <cp:contentType/>
  <cp:contentStatus/>
</cp:coreProperties>
</file>