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120" windowWidth="20316" windowHeight="636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<sst xmlns="http://schemas.openxmlformats.org/spreadsheetml/2006/main" count="361" uniqueCount="70">
  <si>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</si>
  <si>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</si>
  <si>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</si>
  <si>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</si>
  <si>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</si>
  <si>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</si>
  <si>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</si>
  <si>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</si>
  <si>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</si>
  <si>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</si>
  <si>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</si>
  <si>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</si>
  <si>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</si>
  <si>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</si>
  <si>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</si>
  <si>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</si>
  <si>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</si>
  <si>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</si>
  <si>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</si>
  <si>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</si>
  <si>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</si>
  <si>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</si>
  <si>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</si>
  <si>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</si>
  <si>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</si>
  <si>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</si>
  <si>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</si>
  <si>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</si>
  <si>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</si>
  <si>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</si>
  <si>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</si>
  <si>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</si>
  <si>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</si>
  <si>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</si>
  <si>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</si>
  <si>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</si>
  <si>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</si>
  <si>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</si>
  <si>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</si>
  <si>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</si>
  <si>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</si>
  <si>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</si>
  <si>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</si>
  <si>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</si>
  <si>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</si>
  <si>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</si>
  <si>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</si>
  <si>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</si>
  <si>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</si>
  <si>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</si>
  <si>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</si>
  <si>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</si>
  <si>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</si>
  <si>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</si>
  <si>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</si>
  <si>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</si>
  <si>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</si>
  <si>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</si>
  <si>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</si>
  <si>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</si>
  <si>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</si>
  <si>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</si>
  <si>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</si>
  <si>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</si>
  <si>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</si>
  <si>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</si>
  <si>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</si>
  <si>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03 de mayo del 2018</t>
  </si>
  <si>
    <t xml:space="preserve">        Fecha  : 02/05/2018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</si>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</sst>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166" fontId="1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16" fillId="0" borderId="0"/>
    <xf numFmtId="0" fontId="43" fillId="0" borderId="0"/>
    <xf numFmtId="0" fontId="16" fillId="0" borderId="0"/>
    <xf numFmtId="0" fontId="43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25" fillId="0" borderId="0"/>
    <xf numFmtId="0" fontId="39" fillId="0" borderId="0"/>
    <xf numFmtId="0" fontId="16" fillId="0" borderId="0"/>
    <xf numFmtId="170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8" fillId="0" borderId="0" xfId="0" applyFont="1" applyBorder="1"/>
    <xf numFmtId="0" fontId="17" fillId="0" borderId="0" xfId="0" applyFont="1"/>
    <xf numFmtId="0" fontId="18" fillId="0" borderId="0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1" fillId="0" borderId="0" xfId="0" applyFont="1" applyBorder="1"/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/>
    <xf numFmtId="0" fontId="22" fillId="0" borderId="0" xfId="0" applyFont="1"/>
    <xf numFmtId="20" fontId="18" fillId="0" borderId="0" xfId="0" quotePrefix="1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9" fontId="17" fillId="0" borderId="0" xfId="0" applyNumberFormat="1" applyFont="1"/>
    <xf numFmtId="0" fontId="18" fillId="0" borderId="0" xfId="0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168" fontId="18" fillId="0" borderId="0" xfId="0" applyNumberFormat="1" applyFont="1" applyBorder="1"/>
    <xf numFmtId="168" fontId="19" fillId="3" borderId="5" xfId="0" applyNumberFormat="1" applyFont="1" applyFill="1" applyBorder="1" applyAlignment="1">
      <alignment horizontal="center" wrapText="1"/>
    </xf>
    <xf numFmtId="168" fontId="19" fillId="0" borderId="0" xfId="0" applyNumberFormat="1" applyFont="1" applyBorder="1" applyAlignment="1">
      <alignment horizontal="center"/>
    </xf>
    <xf numFmtId="1" fontId="17" fillId="0" borderId="0" xfId="0" applyNumberFormat="1" applyFont="1"/>
    <xf numFmtId="0" fontId="21" fillId="0" borderId="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/>
    <xf numFmtId="0" fontId="18" fillId="0" borderId="0" xfId="0" applyFont="1" applyAlignment="1"/>
    <xf numFmtId="0" fontId="17" fillId="0" borderId="0" xfId="0" applyFont="1" applyAlignment="1"/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/>
    <xf numFmtId="168" fontId="24" fillId="0" borderId="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3" borderId="0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168" fontId="26" fillId="0" borderId="0" xfId="12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0" xfId="0" applyFont="1"/>
    <xf numFmtId="0" fontId="27" fillId="0" borderId="1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" fontId="19" fillId="0" borderId="3" xfId="0" quotePrefix="1" applyNumberFormat="1" applyFont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1" fontId="29" fillId="0" borderId="1" xfId="0" quotePrefix="1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0" fontId="21" fillId="0" borderId="0" xfId="0" applyFont="1"/>
    <xf numFmtId="168" fontId="29" fillId="0" borderId="1" xfId="0" applyNumberFormat="1" applyFont="1" applyFill="1" applyBorder="1" applyAlignment="1">
      <alignment horizontal="center"/>
    </xf>
    <xf numFmtId="168" fontId="29" fillId="0" borderId="1" xfId="0" quotePrefix="1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0" fontId="17" fillId="0" borderId="0" xfId="0" applyFont="1" applyBorder="1"/>
    <xf numFmtId="1" fontId="32" fillId="0" borderId="0" xfId="12" applyNumberFormat="1" applyFont="1" applyFill="1" applyBorder="1" applyProtection="1">
      <protection locked="0"/>
    </xf>
    <xf numFmtId="1" fontId="32" fillId="0" borderId="0" xfId="12" applyNumberFormat="1" applyFont="1" applyFill="1" applyBorder="1" applyAlignment="1" applyProtection="1">
      <protection locked="0"/>
    </xf>
    <xf numFmtId="1" fontId="32" fillId="0" borderId="0" xfId="12" applyNumberFormat="1" applyFont="1" applyFill="1" applyBorder="1" applyAlignment="1" applyProtection="1">
      <alignment horizontal="right"/>
      <protection locked="0"/>
    </xf>
    <xf numFmtId="1" fontId="32" fillId="0" borderId="0" xfId="12" quotePrefix="1" applyNumberFormat="1" applyFont="1" applyFill="1" applyBorder="1" applyAlignme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8" fillId="0" borderId="0" xfId="0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/>
    <xf numFmtId="22" fontId="21" fillId="0" borderId="0" xfId="0" applyNumberFormat="1" applyFont="1"/>
    <xf numFmtId="168" fontId="29" fillId="0" borderId="5" xfId="0" applyNumberFormat="1" applyFont="1" applyBorder="1" applyAlignment="1">
      <alignment horizontal="center"/>
    </xf>
    <xf numFmtId="0" fontId="35" fillId="0" borderId="0" xfId="0" applyFont="1"/>
    <xf numFmtId="1" fontId="29" fillId="0" borderId="0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37" fillId="0" borderId="6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168" fontId="29" fillId="0" borderId="0" xfId="0" quotePrefix="1" applyNumberFormat="1" applyFont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38" fillId="3" borderId="2" xfId="0" applyFont="1" applyFill="1" applyBorder="1" applyAlignment="1">
      <alignment horizontal="left"/>
    </xf>
    <xf numFmtId="0" fontId="38" fillId="0" borderId="1" xfId="0" applyFont="1" applyBorder="1"/>
    <xf numFmtId="0" fontId="1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68" fontId="29" fillId="3" borderId="5" xfId="0" applyNumberFormat="1" applyFont="1" applyFill="1" applyBorder="1" applyAlignment="1">
      <alignment horizontal="center" wrapText="1"/>
    </xf>
    <xf numFmtId="0" fontId="34" fillId="0" borderId="0" xfId="13" applyFont="1" applyFill="1" applyAlignment="1" applyProtection="1"/>
    <xf numFmtId="168" fontId="19" fillId="0" borderId="3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8" fillId="0" borderId="0" xfId="0" applyFont="1"/>
    <xf numFmtId="1" fontId="40" fillId="0" borderId="0" xfId="12" quotePrefix="1" applyNumberFormat="1" applyFont="1" applyBorder="1" applyAlignment="1" applyProtection="1">
      <protection locked="0"/>
    </xf>
    <xf numFmtId="0" fontId="28" fillId="0" borderId="0" xfId="0" applyFont="1" applyBorder="1" applyAlignment="1"/>
    <xf numFmtId="0" fontId="28" fillId="3" borderId="0" xfId="0" applyFont="1" applyFill="1" applyAlignment="1">
      <alignment horizontal="right"/>
    </xf>
    <xf numFmtId="0" fontId="24" fillId="0" borderId="0" xfId="0" applyFont="1"/>
    <xf numFmtId="0" fontId="28" fillId="0" borderId="0" xfId="0" applyFont="1" applyBorder="1"/>
    <xf numFmtId="1" fontId="28" fillId="0" borderId="0" xfId="0" applyNumberFormat="1" applyFont="1" applyBorder="1"/>
    <xf numFmtId="1" fontId="28" fillId="0" borderId="0" xfId="0" applyNumberFormat="1" applyFont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4" fillId="0" borderId="0" xfId="0" applyFont="1"/>
    <xf numFmtId="1" fontId="38" fillId="0" borderId="0" xfId="0" applyNumberFormat="1" applyFont="1"/>
    <xf numFmtId="0" fontId="34" fillId="0" borderId="0" xfId="0" applyFont="1" applyBorder="1"/>
    <xf numFmtId="169" fontId="29" fillId="0" borderId="5" xfId="0" applyNumberFormat="1" applyFont="1" applyBorder="1" applyAlignment="1">
      <alignment horizontal="center"/>
    </xf>
    <xf numFmtId="1" fontId="17" fillId="0" borderId="0" xfId="0" applyNumberFormat="1" applyFont="1" applyBorder="1"/>
    <xf numFmtId="0" fontId="0" fillId="0" borderId="1" xfId="0" applyBorder="1"/>
    <xf numFmtId="0" fontId="46" fillId="0" borderId="0" xfId="0" applyFont="1" applyBorder="1" applyAlignment="1"/>
    <xf numFmtId="168" fontId="46" fillId="0" borderId="0" xfId="0" applyNumberFormat="1" applyFont="1" applyBorder="1" applyAlignment="1"/>
    <xf numFmtId="2" fontId="29" fillId="0" borderId="5" xfId="0" applyNumberFormat="1" applyFont="1" applyBorder="1" applyAlignment="1">
      <alignment horizontal="center"/>
    </xf>
    <xf numFmtId="0" fontId="38" fillId="0" borderId="0" xfId="0" applyFont="1"/>
    <xf numFmtId="0" fontId="24" fillId="0" borderId="0" xfId="0" applyFont="1" applyFill="1"/>
    <xf numFmtId="0" fontId="27" fillId="4" borderId="8" xfId="0" applyFont="1" applyFill="1" applyBorder="1" applyAlignment="1">
      <alignment horizontal="center"/>
    </xf>
    <xf numFmtId="0" fontId="27" fillId="4" borderId="7" xfId="0" applyFont="1" applyFill="1" applyBorder="1" applyAlignment="1">
      <alignment horizontal="center"/>
    </xf>
    <xf numFmtId="0" fontId="45" fillId="0" borderId="2" xfId="0" quotePrefix="1" applyFont="1" applyFill="1" applyBorder="1" applyAlignment="1">
      <alignment horizontal="center"/>
    </xf>
    <xf numFmtId="0" fontId="45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20" fontId="33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/>
    </xf>
    <xf numFmtId="0" fontId="45" fillId="4" borderId="1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45" fillId="0" borderId="4" xfId="0" quotePrefix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</cellXfs>
  <cellStyles count="33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R1" zoomScale="25" zoomScaleNormal="25" workbookViewId="0">
      <selection activeCell="AC26" sqref="AC26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5.88671875" style="2" customWidth="1"/>
    <col min="26" max="26" width="28.44140625" style="2" customWidth="1"/>
    <col min="27" max="27" width="36.441406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63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68</v>
      </c>
      <c r="AP8" s="118"/>
      <c r="AQ8" s="118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44</v>
      </c>
      <c r="J10" s="123"/>
      <c r="K10" s="127" t="s">
        <v>7</v>
      </c>
      <c r="L10" s="127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51</v>
      </c>
      <c r="X10" s="125"/>
      <c r="Y10" s="115" t="s">
        <v>45</v>
      </c>
      <c r="Z10" s="116"/>
      <c r="AA10" s="115" t="s">
        <v>38</v>
      </c>
      <c r="AB10" s="116"/>
      <c r="AC10" s="115" t="s">
        <v>13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14</v>
      </c>
      <c r="AP10" s="121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2085</v>
      </c>
      <c r="G12" s="50">
        <v>12578.144999999999</v>
      </c>
      <c r="H12" s="50">
        <v>299.03999999999996</v>
      </c>
      <c r="I12" s="50">
        <v>5962.99</v>
      </c>
      <c r="J12" s="50">
        <v>9317.9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4185</v>
      </c>
      <c r="R12" s="50">
        <v>0</v>
      </c>
      <c r="S12" s="50">
        <v>2945</v>
      </c>
      <c r="T12" s="50">
        <v>475</v>
      </c>
      <c r="U12" s="50">
        <v>375</v>
      </c>
      <c r="V12" s="50">
        <v>680</v>
      </c>
      <c r="W12" s="50">
        <v>1600</v>
      </c>
      <c r="X12" s="50">
        <v>0</v>
      </c>
      <c r="Y12" s="50">
        <v>6247.06</v>
      </c>
      <c r="Z12" s="50">
        <v>389.07100000000003</v>
      </c>
      <c r="AA12" s="50">
        <v>3208.4793103448274</v>
      </c>
      <c r="AB12" s="50">
        <v>0</v>
      </c>
      <c r="AC12" s="50">
        <v>4489.3536850821401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41591.027995426964</v>
      </c>
      <c r="AP12" s="51">
        <f>SUMIF($C$11:$AN$11,"I.Mad",C12:AN12)</f>
        <v>13246.010999999999</v>
      </c>
      <c r="AQ12" s="51">
        <f>SUM(AO12:AP12)</f>
        <v>54837.038995426963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>
        <v>39</v>
      </c>
      <c r="G13" s="52">
        <v>48</v>
      </c>
      <c r="H13" s="52">
        <v>4</v>
      </c>
      <c r="I13" s="52">
        <v>34</v>
      </c>
      <c r="J13" s="52">
        <v>137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24</v>
      </c>
      <c r="R13" s="52" t="s">
        <v>20</v>
      </c>
      <c r="S13" s="52">
        <v>19</v>
      </c>
      <c r="T13" s="52">
        <v>8</v>
      </c>
      <c r="U13" s="52">
        <v>4</v>
      </c>
      <c r="V13" s="52">
        <v>9</v>
      </c>
      <c r="W13" s="52">
        <v>34</v>
      </c>
      <c r="X13" s="52" t="s">
        <v>20</v>
      </c>
      <c r="Y13" s="52">
        <v>46</v>
      </c>
      <c r="Z13" s="52">
        <v>5</v>
      </c>
      <c r="AA13" s="52">
        <v>11</v>
      </c>
      <c r="AB13" s="52" t="s">
        <v>20</v>
      </c>
      <c r="AC13" s="52">
        <v>15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235</v>
      </c>
      <c r="AP13" s="51">
        <f>SUMIF($C$11:$AN$11,"I.Mad",C13:AN13)</f>
        <v>202</v>
      </c>
      <c r="AQ13" s="51">
        <f>SUM(AO13:AP13)</f>
        <v>437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69</v>
      </c>
      <c r="G14" s="52">
        <v>18</v>
      </c>
      <c r="H14" s="52">
        <v>1</v>
      </c>
      <c r="I14" s="52">
        <v>1</v>
      </c>
      <c r="J14" s="52">
        <v>29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9</v>
      </c>
      <c r="R14" s="52" t="s">
        <v>20</v>
      </c>
      <c r="S14" s="52">
        <v>8</v>
      </c>
      <c r="T14" s="52">
        <v>1</v>
      </c>
      <c r="U14" s="52">
        <v>1</v>
      </c>
      <c r="V14" s="52">
        <v>4</v>
      </c>
      <c r="W14" s="52">
        <v>10</v>
      </c>
      <c r="X14" s="52" t="s">
        <v>20</v>
      </c>
      <c r="Y14" s="52">
        <v>9</v>
      </c>
      <c r="Z14" s="52">
        <v>3</v>
      </c>
      <c r="AA14" s="52">
        <v>4</v>
      </c>
      <c r="AB14" s="52" t="s">
        <v>20</v>
      </c>
      <c r="AC14" s="52">
        <v>5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65</v>
      </c>
      <c r="AP14" s="51">
        <f>SUMIF($C$11:$AN$11,"I.Mad",C14:AN14)</f>
        <v>38</v>
      </c>
      <c r="AQ14" s="51">
        <f>SUM(AO14:AP14)</f>
        <v>103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>
        <v>9.491272647179068</v>
      </c>
      <c r="H15" s="52">
        <v>1.935483870967742</v>
      </c>
      <c r="I15" s="52">
        <v>7.4468085106382986</v>
      </c>
      <c r="J15" s="52">
        <v>13.2731857605885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21.421154606015367</v>
      </c>
      <c r="R15" s="52" t="s">
        <v>20</v>
      </c>
      <c r="S15" s="52">
        <v>35.200709776476621</v>
      </c>
      <c r="T15" s="52">
        <v>1.6483516483516483</v>
      </c>
      <c r="U15" s="52">
        <v>0</v>
      </c>
      <c r="V15" s="52">
        <v>21.550811311097661</v>
      </c>
      <c r="W15" s="52">
        <v>14.514687354670277</v>
      </c>
      <c r="X15" s="52" t="s">
        <v>20</v>
      </c>
      <c r="Y15" s="52">
        <v>15.934426999999999</v>
      </c>
      <c r="Z15" s="52">
        <v>2.1814040000000001</v>
      </c>
      <c r="AA15" s="52">
        <v>10.123854357485003</v>
      </c>
      <c r="AB15" s="52" t="s">
        <v>20</v>
      </c>
      <c r="AC15" s="52">
        <v>46.742246206947513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>
        <v>12.5</v>
      </c>
      <c r="H16" s="57">
        <v>12.5</v>
      </c>
      <c r="I16" s="57">
        <v>13.5</v>
      </c>
      <c r="J16" s="57">
        <v>13.5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14</v>
      </c>
      <c r="R16" s="57" t="s">
        <v>20</v>
      </c>
      <c r="S16" s="57">
        <v>13.5</v>
      </c>
      <c r="T16" s="57">
        <v>14</v>
      </c>
      <c r="U16" s="57">
        <v>14</v>
      </c>
      <c r="V16" s="57">
        <v>13</v>
      </c>
      <c r="W16" s="57">
        <v>14</v>
      </c>
      <c r="X16" s="57" t="s">
        <v>20</v>
      </c>
      <c r="Y16" s="57">
        <v>12.5</v>
      </c>
      <c r="Z16" s="57">
        <v>13.5</v>
      </c>
      <c r="AA16" s="57">
        <v>13</v>
      </c>
      <c r="AB16" s="57" t="s">
        <v>20</v>
      </c>
      <c r="AC16" s="57">
        <v>11.5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>
        <v>2.5597310000000002</v>
      </c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2.5597310000000002</v>
      </c>
      <c r="AP25" s="51">
        <f t="shared" si="1"/>
        <v>0</v>
      </c>
      <c r="AQ25" s="54">
        <f>SUM(AO25:AP25)</f>
        <v>2.5597310000000002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>
        <v>0.1742254</v>
      </c>
      <c r="Z30" s="70"/>
      <c r="AA30" s="70">
        <v>1.5206896551724138</v>
      </c>
      <c r="AB30" s="54"/>
      <c r="AC30" s="54">
        <v>0.6463149178590355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2.3412299730314494</v>
      </c>
      <c r="AP30" s="51">
        <f t="shared" si="1"/>
        <v>0</v>
      </c>
      <c r="AQ30" s="54">
        <f t="shared" si="2"/>
        <v>2.3412299730314494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2085</v>
      </c>
      <c r="G41" s="54">
        <f t="shared" si="8"/>
        <v>12578.144999999999</v>
      </c>
      <c r="H41" s="54">
        <f t="shared" si="8"/>
        <v>299.03999999999996</v>
      </c>
      <c r="I41" s="54">
        <f t="shared" si="8"/>
        <v>5962.99</v>
      </c>
      <c r="J41" s="54">
        <f t="shared" si="8"/>
        <v>9317.9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4185</v>
      </c>
      <c r="R41" s="54">
        <f t="shared" si="8"/>
        <v>0</v>
      </c>
      <c r="S41" s="54">
        <f>+SUM(S24:S40,S18,S12)</f>
        <v>2945</v>
      </c>
      <c r="T41" s="54">
        <f t="shared" si="8"/>
        <v>475</v>
      </c>
      <c r="U41" s="54">
        <f>+SUM(U24:U40,U18,U12)</f>
        <v>375</v>
      </c>
      <c r="V41" s="54">
        <f t="shared" si="8"/>
        <v>680</v>
      </c>
      <c r="W41" s="54">
        <f t="shared" si="8"/>
        <v>1600</v>
      </c>
      <c r="X41" s="54">
        <f t="shared" si="8"/>
        <v>0</v>
      </c>
      <c r="Y41" s="54">
        <f t="shared" si="8"/>
        <v>6249.7939564000008</v>
      </c>
      <c r="Z41" s="54">
        <f t="shared" si="8"/>
        <v>389.07100000000003</v>
      </c>
      <c r="AA41" s="54">
        <f t="shared" si="8"/>
        <v>3209.9999999999995</v>
      </c>
      <c r="AB41" s="54">
        <f t="shared" si="8"/>
        <v>0</v>
      </c>
      <c r="AC41" s="54">
        <f t="shared" si="8"/>
        <v>4489.9999999999991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41595.928956399999</v>
      </c>
      <c r="AP41" s="54">
        <f>SUM(AP12,AP18,AP24:AP37)</f>
        <v>13246.010999999999</v>
      </c>
      <c r="AQ41" s="54">
        <f>SUM(AO41:AP41)</f>
        <v>54841.939956399998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17.8</v>
      </c>
      <c r="H42" s="56"/>
      <c r="I42" s="56"/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16.399999999999999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2018-05-03T17:25:20Z</dcterms:modified>
</cp:coreProperties>
</file>