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Industrial\"/>
    </mc:Choice>
  </mc:AlternateContent>
  <bookViews>
    <workbookView showHorizontalScroll="0" showVerticalScroll="0" showSheetTabs="0" xWindow="0" yWindow="300" windowWidth="20490" windowHeight="745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<sst xmlns="http://schemas.openxmlformats.org/spreadsheetml/2006/main" count="350" uniqueCount="67">
  <si>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</si>
  <si>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</si>
  <si>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</si>
  <si>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</si>
  <si>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</si>
  <si>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</si>
  <si>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</si>
  <si>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</si>
  <si>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</si>
  <si>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</si>
  <si>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</si>
  <si>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</si>
  <si>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</si>
  <si>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</si>
  <si>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</si>
  <si>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</si>
  <si>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</si>
  <si>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</si>
  <si>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</si>
  <si>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</si>
  <si>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</si>
  <si>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</si>
  <si>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</si>
  <si>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</si>
  <si>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</si>
  <si>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</si>
  <si>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</si>
  <si>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</si>
  <si>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</si>
  <si>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</si>
  <si>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</si>
  <si>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</si>
  <si>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</si>
  <si>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</si>
  <si>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</si>
  <si>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</si>
  <si>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</si>
  <si>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</si>
  <si>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</si>
  <si>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</si>
  <si>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</si>
  <si>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</si>
  <si>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</si>
  <si>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</si>
  <si>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</si>
  <si>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</si>
  <si>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</si>
  <si>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</si>
  <si>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</si>
  <si>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</si>
  <si>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</si>
  <si>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</si>
  <si>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</si>
  <si>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</si>
  <si>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</si>
  <si>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</si>
  <si>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</si>
  <si>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</si>
  <si>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</si>
  <si>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GCQ/jsr/due</t>
  </si>
  <si>
    <t>R.M.N°010-2017-PRODUCE, R.M.N°099-2017-PRODUCE,  R.M.N°173-2017-PRODUCE</t>
  </si>
  <si>
    <t>PAMPANITO</t>
  </si>
  <si>
    <t>PEZ AGUJA</t>
  </si>
  <si>
    <t xml:space="preserve">        Fecha  : 02/05/2017</t>
  </si>
  <si>
    <t>Callao, 03 de mayo del 2017</t>
  </si>
  <si>
    <t>11.0 y 13.5</t>
  </si>
  <si>
    <t>13.5 y 11.5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</si>
</sst>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8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18" fillId="0" borderId="0" xfId="0" applyFont="1" applyFill="1"/>
    <xf numFmtId="0" fontId="7" fillId="0" borderId="0" xfId="0" applyFont="1" applyFill="1" applyBorder="1"/>
    <xf numFmtId="0" fontId="0" fillId="0" borderId="1" xfId="0" applyBorder="1"/>
    <xf numFmtId="0" fontId="35" fillId="0" borderId="0" xfId="0" applyFont="1" applyBorder="1" applyAlignment="1"/>
    <xf numFmtId="167" fontId="35" fillId="0" borderId="0" xfId="0" applyNumberFormat="1" applyFont="1" applyBorder="1" applyAlignment="1"/>
    <xf numFmtId="2" fontId="18" fillId="0" borderId="5" xfId="0" applyNumberFormat="1" applyFont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18" zoomScaleNormal="18" workbookViewId="0">
      <selection activeCell="T48" sqref="T48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34.85546875" style="2" bestFit="1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8.85546875" style="2" customWidth="1"/>
    <col min="26" max="26" width="27.7109375" style="2" customWidth="1"/>
    <col min="27" max="27" width="34.5703125" style="2" customWidth="1"/>
    <col min="28" max="28" width="37.140625" style="2" customWidth="1"/>
    <col min="29" max="29" width="34.85546875" style="2" bestFit="1" customWidth="1"/>
    <col min="30" max="30" width="29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3" t="s">
        <v>56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</row>
    <row r="5" spans="2:48" ht="35.25" x14ac:dyDescent="0.5">
      <c r="B5" s="123" t="s">
        <v>40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4" t="s">
        <v>37</v>
      </c>
      <c r="AN6" s="124"/>
      <c r="AO6" s="124"/>
      <c r="AP6" s="124"/>
      <c r="AQ6" s="124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5"/>
      <c r="AP7" s="125"/>
      <c r="AQ7" s="125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4" t="s">
        <v>63</v>
      </c>
      <c r="AP8" s="124"/>
      <c r="AQ8" s="124"/>
    </row>
    <row r="9" spans="2:48" ht="21.75" customHeight="1" x14ac:dyDescent="0.4">
      <c r="B9" s="14" t="s">
        <v>2</v>
      </c>
      <c r="C9" s="11" t="s">
        <v>60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20" t="s">
        <v>4</v>
      </c>
      <c r="D10" s="117"/>
      <c r="E10" s="120" t="s">
        <v>5</v>
      </c>
      <c r="F10" s="117"/>
      <c r="G10" s="118" t="s">
        <v>6</v>
      </c>
      <c r="H10" s="119"/>
      <c r="I10" s="122" t="s">
        <v>45</v>
      </c>
      <c r="J10" s="122"/>
      <c r="K10" s="122" t="s">
        <v>7</v>
      </c>
      <c r="L10" s="122"/>
      <c r="M10" s="120" t="s">
        <v>8</v>
      </c>
      <c r="N10" s="121"/>
      <c r="O10" s="120" t="s">
        <v>9</v>
      </c>
      <c r="P10" s="121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53</v>
      </c>
      <c r="X10" s="119"/>
      <c r="Y10" s="120" t="s">
        <v>47</v>
      </c>
      <c r="Z10" s="117"/>
      <c r="AA10" s="118" t="s">
        <v>38</v>
      </c>
      <c r="AB10" s="119"/>
      <c r="AC10" s="118" t="s">
        <v>13</v>
      </c>
      <c r="AD10" s="119"/>
      <c r="AE10" s="116" t="s">
        <v>57</v>
      </c>
      <c r="AF10" s="117"/>
      <c r="AG10" s="116" t="s">
        <v>48</v>
      </c>
      <c r="AH10" s="117"/>
      <c r="AI10" s="116" t="s">
        <v>49</v>
      </c>
      <c r="AJ10" s="117"/>
      <c r="AK10" s="116" t="s">
        <v>50</v>
      </c>
      <c r="AL10" s="117"/>
      <c r="AM10" s="116" t="s">
        <v>51</v>
      </c>
      <c r="AN10" s="117"/>
      <c r="AO10" s="126" t="s">
        <v>14</v>
      </c>
      <c r="AP10" s="127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1048</v>
      </c>
      <c r="G12" s="51">
        <v>4934.5749999999998</v>
      </c>
      <c r="H12" s="51">
        <v>2559.36</v>
      </c>
      <c r="I12" s="51">
        <v>7114.22</v>
      </c>
      <c r="J12" s="51">
        <v>4885.72</v>
      </c>
      <c r="K12" s="51">
        <v>1074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3730</v>
      </c>
      <c r="R12" s="51">
        <v>0</v>
      </c>
      <c r="S12" s="51">
        <v>3128.0461895906446</v>
      </c>
      <c r="T12" s="51">
        <v>0</v>
      </c>
      <c r="U12" s="51">
        <v>940</v>
      </c>
      <c r="V12" s="51">
        <v>165</v>
      </c>
      <c r="W12" s="51">
        <v>5060</v>
      </c>
      <c r="X12" s="51">
        <v>0</v>
      </c>
      <c r="Y12" s="51">
        <v>4934.2500000000009</v>
      </c>
      <c r="Z12" s="51">
        <v>1102.54</v>
      </c>
      <c r="AA12" s="51">
        <v>2420</v>
      </c>
      <c r="AB12" s="51">
        <v>0</v>
      </c>
      <c r="AC12" s="51">
        <v>10360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43695.091189590647</v>
      </c>
      <c r="AP12" s="52">
        <f>SUMIF($C$11:$AN$11,"I.Mad",C12:AN12)</f>
        <v>9760.619999999999</v>
      </c>
      <c r="AQ12" s="52">
        <f>SUM(AO12:AP12)</f>
        <v>53455.711189590642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>
        <v>33</v>
      </c>
      <c r="G13" s="53">
        <v>25</v>
      </c>
      <c r="H13" s="53">
        <v>63</v>
      </c>
      <c r="I13" s="53">
        <v>43</v>
      </c>
      <c r="J13" s="53">
        <v>120</v>
      </c>
      <c r="K13" s="53">
        <v>5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>
        <v>19</v>
      </c>
      <c r="R13" s="53" t="s">
        <v>20</v>
      </c>
      <c r="S13" s="53">
        <v>13</v>
      </c>
      <c r="T13" s="53" t="s">
        <v>20</v>
      </c>
      <c r="U13" s="53">
        <v>4</v>
      </c>
      <c r="V13" s="53">
        <v>3</v>
      </c>
      <c r="W13" s="53">
        <v>20</v>
      </c>
      <c r="X13" s="53" t="s">
        <v>20</v>
      </c>
      <c r="Y13" s="53">
        <v>39</v>
      </c>
      <c r="Z13" s="53">
        <v>20</v>
      </c>
      <c r="AA13" s="53">
        <v>8</v>
      </c>
      <c r="AB13" s="53" t="s">
        <v>20</v>
      </c>
      <c r="AC13" s="53">
        <v>30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206</v>
      </c>
      <c r="AP13" s="52">
        <f>SUMIF($C$11:$AN$11,"I.Mad",C13:AN13)</f>
        <v>239</v>
      </c>
      <c r="AQ13" s="52">
        <f>SUM(AO13:AP13)</f>
        <v>445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>
        <v>7</v>
      </c>
      <c r="G14" s="53">
        <v>10</v>
      </c>
      <c r="H14" s="53">
        <v>14</v>
      </c>
      <c r="I14" s="53">
        <v>7</v>
      </c>
      <c r="J14" s="53">
        <v>27</v>
      </c>
      <c r="K14" s="53">
        <v>5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>
        <v>8</v>
      </c>
      <c r="R14" s="53" t="s">
        <v>20</v>
      </c>
      <c r="S14" s="53">
        <v>7</v>
      </c>
      <c r="T14" s="53" t="s">
        <v>20</v>
      </c>
      <c r="U14" s="53">
        <v>2</v>
      </c>
      <c r="V14" s="53">
        <v>2</v>
      </c>
      <c r="W14" s="53">
        <v>7</v>
      </c>
      <c r="X14" s="53" t="s">
        <v>20</v>
      </c>
      <c r="Y14" s="53">
        <v>7</v>
      </c>
      <c r="Z14" s="53">
        <v>3</v>
      </c>
      <c r="AA14" s="53">
        <v>5</v>
      </c>
      <c r="AB14" s="53" t="s">
        <v>20</v>
      </c>
      <c r="AC14" s="53">
        <v>9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67</v>
      </c>
      <c r="AP14" s="52">
        <f>SUMIF($C$11:$AN$11,"I.Mad",C14:AN14)</f>
        <v>53</v>
      </c>
      <c r="AQ14" s="52">
        <f>SUM(AO14:AP14)</f>
        <v>120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>
        <v>0.48479824434486579</v>
      </c>
      <c r="G15" s="53">
        <v>0.10612599328766284</v>
      </c>
      <c r="H15" s="53">
        <v>25.470511939098024</v>
      </c>
      <c r="I15" s="53">
        <v>9.9825445614037527</v>
      </c>
      <c r="J15" s="53">
        <v>15.685737339332693</v>
      </c>
      <c r="K15" s="53">
        <v>0.10564509515408535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>
        <v>34.041596064317858</v>
      </c>
      <c r="R15" s="53" t="s">
        <v>20</v>
      </c>
      <c r="S15" s="53">
        <v>12.624703502821914</v>
      </c>
      <c r="T15" s="53" t="s">
        <v>20</v>
      </c>
      <c r="U15" s="53">
        <v>21.45793374705492</v>
      </c>
      <c r="V15" s="53">
        <v>45.64929731199495</v>
      </c>
      <c r="W15" s="53">
        <v>19.899969423823038</v>
      </c>
      <c r="X15" s="53" t="s">
        <v>20</v>
      </c>
      <c r="Y15" s="53">
        <v>7.5954127698366696</v>
      </c>
      <c r="Z15" s="53">
        <v>7.7379226626169331</v>
      </c>
      <c r="AA15" s="53">
        <v>52.558899964073618</v>
      </c>
      <c r="AB15" s="53" t="s">
        <v>20</v>
      </c>
      <c r="AC15" s="53">
        <v>15.797331408683229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>
        <v>13.5</v>
      </c>
      <c r="G16" s="58">
        <v>14</v>
      </c>
      <c r="H16" s="58">
        <v>14</v>
      </c>
      <c r="I16" s="58">
        <v>14</v>
      </c>
      <c r="J16" s="58">
        <v>14</v>
      </c>
      <c r="K16" s="58">
        <v>14.5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>
        <v>12</v>
      </c>
      <c r="R16" s="58" t="s">
        <v>20</v>
      </c>
      <c r="S16" s="58">
        <v>12</v>
      </c>
      <c r="T16" s="58" t="s">
        <v>20</v>
      </c>
      <c r="U16" s="58">
        <v>12</v>
      </c>
      <c r="V16" s="58">
        <v>11.5</v>
      </c>
      <c r="W16" s="58">
        <v>12.5</v>
      </c>
      <c r="X16" s="58" t="s">
        <v>20</v>
      </c>
      <c r="Y16" s="58">
        <v>13.5</v>
      </c>
      <c r="Z16" s="58">
        <v>13.5</v>
      </c>
      <c r="AA16" s="58" t="s">
        <v>65</v>
      </c>
      <c r="AB16" s="58" t="s">
        <v>20</v>
      </c>
      <c r="AC16" s="58" t="s">
        <v>66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71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5"/>
      <c r="G25" s="55"/>
      <c r="H25" s="55"/>
      <c r="I25" s="55"/>
      <c r="J25" s="55"/>
      <c r="K25" s="55">
        <v>12.78</v>
      </c>
      <c r="L25" s="55"/>
      <c r="M25" s="55"/>
      <c r="N25" s="55"/>
      <c r="O25" s="55"/>
      <c r="P25" s="55"/>
      <c r="Q25" s="55"/>
      <c r="R25" s="71"/>
      <c r="S25" s="71">
        <v>61.953810409355249</v>
      </c>
      <c r="T25" s="71"/>
      <c r="U25" s="55"/>
      <c r="V25" s="71"/>
      <c r="W25" s="71"/>
      <c r="X25" s="71"/>
      <c r="Y25" s="71">
        <v>2.6190000000000002</v>
      </c>
      <c r="Z25" s="55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77.352810409355243</v>
      </c>
      <c r="AP25" s="52">
        <f t="shared" si="1"/>
        <v>0</v>
      </c>
      <c r="AQ25" s="71">
        <f>SUM(AO25:AP25)</f>
        <v>77.352810409355243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71"/>
      <c r="J27" s="71">
        <v>0.1</v>
      </c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0.1</v>
      </c>
      <c r="AQ27" s="55">
        <f t="shared" si="2"/>
        <v>0.1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2"/>
      <c r="Q29" s="112"/>
      <c r="R29" s="112"/>
      <c r="S29" s="112"/>
      <c r="T29" s="112"/>
      <c r="U29" s="112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2"/>
      <c r="Q30" s="112"/>
      <c r="R30" s="112"/>
      <c r="S30" s="112"/>
      <c r="T30" s="112"/>
      <c r="U30" s="112"/>
      <c r="V30" s="71"/>
      <c r="W30" s="71"/>
      <c r="X30" s="71"/>
      <c r="Y30" s="71"/>
      <c r="Z30" s="71"/>
      <c r="AA30" s="71"/>
      <c r="AB30" s="71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2"/>
      <c r="Q31" s="112"/>
      <c r="R31" s="112"/>
      <c r="S31" s="112"/>
      <c r="T31" s="112"/>
      <c r="U31" s="112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2"/>
      <c r="Q32" s="112"/>
      <c r="R32" s="112"/>
      <c r="S32" s="112"/>
      <c r="T32" s="112"/>
      <c r="U32" s="112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2"/>
      <c r="Q33" s="112"/>
      <c r="R33" s="112"/>
      <c r="S33" s="112"/>
      <c r="T33" s="112"/>
      <c r="U33" s="112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62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3" t="s">
        <v>34</v>
      </c>
      <c r="C38" s="55">
        <f t="shared" ref="C38:AN38" si="5">+SUM(C12,C18,C24:C37)</f>
        <v>0</v>
      </c>
      <c r="D38" s="55">
        <f t="shared" si="5"/>
        <v>0</v>
      </c>
      <c r="E38" s="55">
        <f t="shared" si="5"/>
        <v>0</v>
      </c>
      <c r="F38" s="55">
        <f t="shared" si="5"/>
        <v>1048</v>
      </c>
      <c r="G38" s="55">
        <f t="shared" si="5"/>
        <v>4934.5749999999998</v>
      </c>
      <c r="H38" s="55">
        <f t="shared" si="5"/>
        <v>2559.36</v>
      </c>
      <c r="I38" s="55">
        <f>+SUM(I12,I18,I24:I37)</f>
        <v>7114.22</v>
      </c>
      <c r="J38" s="55">
        <f t="shared" si="5"/>
        <v>4885.8200000000006</v>
      </c>
      <c r="K38" s="55">
        <f>+SUM(K12,K18,K24:K37)</f>
        <v>1086.78</v>
      </c>
      <c r="L38" s="55">
        <f t="shared" si="5"/>
        <v>0</v>
      </c>
      <c r="M38" s="55">
        <f t="shared" si="5"/>
        <v>0</v>
      </c>
      <c r="N38" s="55">
        <f t="shared" si="5"/>
        <v>0</v>
      </c>
      <c r="O38" s="55">
        <f t="shared" si="5"/>
        <v>0</v>
      </c>
      <c r="P38" s="55">
        <f t="shared" si="5"/>
        <v>0</v>
      </c>
      <c r="Q38" s="55">
        <f>+SUM(Q12,Q18,Q24:Q37)</f>
        <v>3730</v>
      </c>
      <c r="R38" s="55">
        <f>+SUM(R12,R18,R24:R37)</f>
        <v>0</v>
      </c>
      <c r="S38" s="55">
        <f t="shared" si="5"/>
        <v>3190</v>
      </c>
      <c r="T38" s="55">
        <f t="shared" si="5"/>
        <v>0</v>
      </c>
      <c r="U38" s="55">
        <f t="shared" si="5"/>
        <v>940</v>
      </c>
      <c r="V38" s="55">
        <f t="shared" si="5"/>
        <v>165</v>
      </c>
      <c r="W38" s="55">
        <f t="shared" si="5"/>
        <v>5060</v>
      </c>
      <c r="X38" s="55">
        <f t="shared" si="5"/>
        <v>0</v>
      </c>
      <c r="Y38" s="55">
        <f t="shared" si="5"/>
        <v>4936.8690000000006</v>
      </c>
      <c r="Z38" s="55">
        <f t="shared" si="5"/>
        <v>1102.54</v>
      </c>
      <c r="AA38" s="55">
        <f t="shared" si="5"/>
        <v>2420</v>
      </c>
      <c r="AB38" s="55">
        <f t="shared" si="5"/>
        <v>0</v>
      </c>
      <c r="AC38" s="55">
        <f t="shared" si="5"/>
        <v>10360</v>
      </c>
      <c r="AD38" s="55">
        <f t="shared" si="5"/>
        <v>0</v>
      </c>
      <c r="AE38" s="55">
        <f t="shared" si="5"/>
        <v>0</v>
      </c>
      <c r="AF38" s="55">
        <f t="shared" si="5"/>
        <v>0</v>
      </c>
      <c r="AG38" s="55">
        <f>+SUM(AG12,AG18,AG24:AG37)</f>
        <v>0</v>
      </c>
      <c r="AH38" s="55">
        <f t="shared" si="5"/>
        <v>0</v>
      </c>
      <c r="AI38" s="55">
        <f t="shared" si="5"/>
        <v>0</v>
      </c>
      <c r="AJ38" s="55">
        <f t="shared" si="5"/>
        <v>0</v>
      </c>
      <c r="AK38" s="55">
        <f t="shared" si="5"/>
        <v>0</v>
      </c>
      <c r="AL38" s="55">
        <f t="shared" si="5"/>
        <v>0</v>
      </c>
      <c r="AM38" s="55">
        <f t="shared" si="5"/>
        <v>0</v>
      </c>
      <c r="AN38" s="55">
        <f t="shared" si="5"/>
        <v>0</v>
      </c>
      <c r="AO38" s="55">
        <f>SUM(AO12,AO18,AO24:AO37)</f>
        <v>43772.444000000003</v>
      </c>
      <c r="AP38" s="55">
        <f>SUM(AP12,AP18,AP24:AP37)</f>
        <v>9760.7199999999993</v>
      </c>
      <c r="AQ38" s="55">
        <f>SUM(AO38:AP38)</f>
        <v>53533.164000000004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18.899999999999999</v>
      </c>
      <c r="H39" s="57"/>
      <c r="I39" s="57">
        <v>21.1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17.2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64</v>
      </c>
      <c r="AN43" s="3"/>
    </row>
    <row r="44" spans="2:43" ht="45" x14ac:dyDescent="0.6">
      <c r="B44" s="21" t="s">
        <v>59</v>
      </c>
      <c r="C44" s="14"/>
      <c r="D44" s="72"/>
      <c r="E44" s="14"/>
      <c r="F44" s="14"/>
      <c r="G44" s="14"/>
      <c r="H44" s="14"/>
      <c r="I44" s="29"/>
      <c r="J44" s="29"/>
      <c r="K44" s="114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114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5" x14ac:dyDescent="0.6">
      <c r="B46" s="94"/>
      <c r="C46" s="94"/>
      <c r="D46" s="67"/>
      <c r="E46" s="107"/>
      <c r="F46" s="107"/>
      <c r="G46" s="14"/>
      <c r="H46" s="14"/>
      <c r="I46" s="29"/>
      <c r="J46" s="29"/>
      <c r="K46" s="114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5" x14ac:dyDescent="0.6">
      <c r="C47" s="72"/>
      <c r="E47" s="107"/>
      <c r="F47" s="107"/>
      <c r="G47" s="72"/>
      <c r="H47" s="72"/>
      <c r="I47" s="29"/>
      <c r="J47" s="29"/>
      <c r="K47" s="113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2017-02-08T19:29:50Z</cp:lastPrinted>
  <dcterms:created xsi:type="dcterms:W3CDTF">2008-10-21T17:58:04Z</dcterms:created>
  <dcterms:modified xsi:type="dcterms:W3CDTF">2017-05-03T17:19:02Z</dcterms:modified>
</cp:coreProperties>
</file>