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300" windowWidth="20490" windowHeight="74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<sst xmlns="http://schemas.openxmlformats.org/spreadsheetml/2006/main" count="350" uniqueCount="67">
  <si>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</si>
  <si>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</si>
  <si>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</si>
  <si>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</si>
  <si>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</si>
  <si>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</si>
  <si>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</si>
  <si>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</si>
  <si>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</si>
  <si>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</si>
  <si>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</si>
  <si>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</si>
  <si>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</si>
  <si>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</si>
  <si>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</si>
  <si>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</si>
  <si>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</si>
  <si>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</si>
  <si>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</si>
  <si>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</si>
  <si>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</si>
  <si>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</si>
  <si>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</si>
  <si>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</si>
  <si>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</si>
  <si>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</si>
  <si>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</si>
  <si>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</si>
  <si>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</si>
  <si>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</si>
  <si>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</si>
  <si>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</si>
  <si>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</si>
  <si>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</si>
  <si>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</si>
  <si>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</si>
  <si>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</si>
  <si>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</si>
  <si>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</si>
  <si>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</si>
  <si>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</si>
  <si>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</si>
  <si>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</si>
  <si>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</si>
  <si>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</si>
  <si>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</si>
  <si>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</si>
  <si>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</si>
  <si>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</si>
  <si>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</si>
  <si>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</si>
  <si>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</si>
  <si>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</si>
  <si>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</si>
  <si>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</si>
  <si>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</si>
  <si>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</si>
  <si>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</si>
  <si>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</si>
  <si>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</si>
  <si>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</si>
  <si>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</si>
  <si>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</si>
  <si>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 xml:space="preserve">        Fecha  : 02/05/2017</t>
  </si>
  <si>
    <t>Callao, 03 de mayo del 2017</t>
  </si>
  <si>
    <t>11.0 y 13.5</t>
  </si>
  <si>
    <t>13.5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</si>
</sst>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18" zoomScaleNormal="18" workbookViewId="0">
      <selection activeCell="T48" sqref="T4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34.5703125" style="2" customWidth="1"/>
    <col min="28" max="28" width="37.140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63</v>
      </c>
      <c r="AP8" s="124"/>
      <c r="AQ8" s="124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20" t="s">
        <v>4</v>
      </c>
      <c r="D10" s="117"/>
      <c r="E10" s="120" t="s">
        <v>5</v>
      </c>
      <c r="F10" s="117"/>
      <c r="G10" s="118" t="s">
        <v>6</v>
      </c>
      <c r="H10" s="119"/>
      <c r="I10" s="122" t="s">
        <v>45</v>
      </c>
      <c r="J10" s="122"/>
      <c r="K10" s="122" t="s">
        <v>7</v>
      </c>
      <c r="L10" s="122"/>
      <c r="M10" s="120" t="s">
        <v>8</v>
      </c>
      <c r="N10" s="121"/>
      <c r="O10" s="120" t="s">
        <v>9</v>
      </c>
      <c r="P10" s="121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53</v>
      </c>
      <c r="X10" s="119"/>
      <c r="Y10" s="120" t="s">
        <v>47</v>
      </c>
      <c r="Z10" s="117"/>
      <c r="AA10" s="118" t="s">
        <v>38</v>
      </c>
      <c r="AB10" s="119"/>
      <c r="AC10" s="118" t="s">
        <v>13</v>
      </c>
      <c r="AD10" s="119"/>
      <c r="AE10" s="116" t="s">
        <v>57</v>
      </c>
      <c r="AF10" s="117"/>
      <c r="AG10" s="116" t="s">
        <v>48</v>
      </c>
      <c r="AH10" s="117"/>
      <c r="AI10" s="116" t="s">
        <v>49</v>
      </c>
      <c r="AJ10" s="117"/>
      <c r="AK10" s="116" t="s">
        <v>50</v>
      </c>
      <c r="AL10" s="117"/>
      <c r="AM10" s="116" t="s">
        <v>51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1048</v>
      </c>
      <c r="G12" s="51">
        <v>4934.5749999999998</v>
      </c>
      <c r="H12" s="51">
        <v>2559.36</v>
      </c>
      <c r="I12" s="51">
        <v>7114.22</v>
      </c>
      <c r="J12" s="51">
        <v>4885.72</v>
      </c>
      <c r="K12" s="51">
        <v>1074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3730</v>
      </c>
      <c r="R12" s="51">
        <v>0</v>
      </c>
      <c r="S12" s="51">
        <v>3128.0461895906446</v>
      </c>
      <c r="T12" s="51">
        <v>0</v>
      </c>
      <c r="U12" s="51">
        <v>940</v>
      </c>
      <c r="V12" s="51">
        <v>165</v>
      </c>
      <c r="W12" s="51">
        <v>5060</v>
      </c>
      <c r="X12" s="51">
        <v>0</v>
      </c>
      <c r="Y12" s="51">
        <v>4934.2500000000009</v>
      </c>
      <c r="Z12" s="51">
        <v>1102.54</v>
      </c>
      <c r="AA12" s="51">
        <v>2420</v>
      </c>
      <c r="AB12" s="51">
        <v>0</v>
      </c>
      <c r="AC12" s="51">
        <v>10360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43695.091189590647</v>
      </c>
      <c r="AP12" s="52">
        <f>SUMIF($C$11:$AN$11,"I.Mad",C12:AN12)</f>
        <v>9760.619999999999</v>
      </c>
      <c r="AQ12" s="52">
        <f>SUM(AO12:AP12)</f>
        <v>53455.711189590642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33</v>
      </c>
      <c r="G13" s="53">
        <v>25</v>
      </c>
      <c r="H13" s="53">
        <v>63</v>
      </c>
      <c r="I13" s="53">
        <v>43</v>
      </c>
      <c r="J13" s="53">
        <v>120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19</v>
      </c>
      <c r="R13" s="53" t="s">
        <v>20</v>
      </c>
      <c r="S13" s="53">
        <v>13</v>
      </c>
      <c r="T13" s="53" t="s">
        <v>20</v>
      </c>
      <c r="U13" s="53">
        <v>4</v>
      </c>
      <c r="V13" s="53">
        <v>3</v>
      </c>
      <c r="W13" s="53">
        <v>20</v>
      </c>
      <c r="X13" s="53" t="s">
        <v>20</v>
      </c>
      <c r="Y13" s="53">
        <v>39</v>
      </c>
      <c r="Z13" s="53">
        <v>20</v>
      </c>
      <c r="AA13" s="53">
        <v>8</v>
      </c>
      <c r="AB13" s="53" t="s">
        <v>20</v>
      </c>
      <c r="AC13" s="53">
        <v>30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206</v>
      </c>
      <c r="AP13" s="52">
        <f>SUMIF($C$11:$AN$11,"I.Mad",C13:AN13)</f>
        <v>239</v>
      </c>
      <c r="AQ13" s="52">
        <f>SUM(AO13:AP13)</f>
        <v>445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7</v>
      </c>
      <c r="G14" s="53">
        <v>10</v>
      </c>
      <c r="H14" s="53">
        <v>14</v>
      </c>
      <c r="I14" s="53">
        <v>7</v>
      </c>
      <c r="J14" s="53">
        <v>27</v>
      </c>
      <c r="K14" s="53">
        <v>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7</v>
      </c>
      <c r="T14" s="53" t="s">
        <v>20</v>
      </c>
      <c r="U14" s="53">
        <v>2</v>
      </c>
      <c r="V14" s="53">
        <v>2</v>
      </c>
      <c r="W14" s="53">
        <v>7</v>
      </c>
      <c r="X14" s="53" t="s">
        <v>20</v>
      </c>
      <c r="Y14" s="53">
        <v>7</v>
      </c>
      <c r="Z14" s="53">
        <v>3</v>
      </c>
      <c r="AA14" s="53">
        <v>5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67</v>
      </c>
      <c r="AP14" s="52">
        <f>SUMIF($C$11:$AN$11,"I.Mad",C14:AN14)</f>
        <v>53</v>
      </c>
      <c r="AQ14" s="52">
        <f>SUM(AO14:AP14)</f>
        <v>120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0.48479824434486579</v>
      </c>
      <c r="G15" s="53">
        <v>0.10612599328766284</v>
      </c>
      <c r="H15" s="53">
        <v>25.470511939098024</v>
      </c>
      <c r="I15" s="53">
        <v>9.9825445614037527</v>
      </c>
      <c r="J15" s="53">
        <v>15.685737339332693</v>
      </c>
      <c r="K15" s="53">
        <v>0.10564509515408535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34.041596064317858</v>
      </c>
      <c r="R15" s="53" t="s">
        <v>20</v>
      </c>
      <c r="S15" s="53">
        <v>12.624703502821914</v>
      </c>
      <c r="T15" s="53" t="s">
        <v>20</v>
      </c>
      <c r="U15" s="53">
        <v>21.45793374705492</v>
      </c>
      <c r="V15" s="53">
        <v>45.64929731199495</v>
      </c>
      <c r="W15" s="53">
        <v>19.899969423823038</v>
      </c>
      <c r="X15" s="53" t="s">
        <v>20</v>
      </c>
      <c r="Y15" s="53">
        <v>7.5954127698366696</v>
      </c>
      <c r="Z15" s="53">
        <v>7.7379226626169331</v>
      </c>
      <c r="AA15" s="53">
        <v>52.558899964073618</v>
      </c>
      <c r="AB15" s="53" t="s">
        <v>20</v>
      </c>
      <c r="AC15" s="53">
        <v>15.797331408683229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</v>
      </c>
      <c r="H16" s="58">
        <v>14</v>
      </c>
      <c r="I16" s="58">
        <v>14</v>
      </c>
      <c r="J16" s="58">
        <v>14</v>
      </c>
      <c r="K16" s="58">
        <v>14.5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</v>
      </c>
      <c r="T16" s="58" t="s">
        <v>20</v>
      </c>
      <c r="U16" s="58">
        <v>12</v>
      </c>
      <c r="V16" s="58">
        <v>11.5</v>
      </c>
      <c r="W16" s="58">
        <v>12.5</v>
      </c>
      <c r="X16" s="58" t="s">
        <v>20</v>
      </c>
      <c r="Y16" s="58">
        <v>13.5</v>
      </c>
      <c r="Z16" s="58">
        <v>13.5</v>
      </c>
      <c r="AA16" s="58" t="s">
        <v>65</v>
      </c>
      <c r="AB16" s="58" t="s">
        <v>20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/>
      <c r="J25" s="55"/>
      <c r="K25" s="55">
        <v>12.78</v>
      </c>
      <c r="L25" s="55"/>
      <c r="M25" s="55"/>
      <c r="N25" s="55"/>
      <c r="O25" s="55"/>
      <c r="P25" s="55"/>
      <c r="Q25" s="55"/>
      <c r="R25" s="71"/>
      <c r="S25" s="71">
        <v>61.953810409355249</v>
      </c>
      <c r="T25" s="71"/>
      <c r="U25" s="55"/>
      <c r="V25" s="71"/>
      <c r="W25" s="71"/>
      <c r="X25" s="71"/>
      <c r="Y25" s="71">
        <v>2.6190000000000002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77.352810409355243</v>
      </c>
      <c r="AP25" s="52">
        <f t="shared" si="1"/>
        <v>0</v>
      </c>
      <c r="AQ25" s="71">
        <f>SUM(AO25:AP25)</f>
        <v>77.352810409355243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71"/>
      <c r="J27" s="71">
        <v>0.1</v>
      </c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0.1</v>
      </c>
      <c r="AQ27" s="55">
        <f t="shared" si="2"/>
        <v>0.1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71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1048</v>
      </c>
      <c r="G38" s="55">
        <f t="shared" si="5"/>
        <v>4934.5749999999998</v>
      </c>
      <c r="H38" s="55">
        <f t="shared" si="5"/>
        <v>2559.36</v>
      </c>
      <c r="I38" s="55">
        <f>+SUM(I12,I18,I24:I37)</f>
        <v>7114.22</v>
      </c>
      <c r="J38" s="55">
        <f t="shared" si="5"/>
        <v>4885.8200000000006</v>
      </c>
      <c r="K38" s="55">
        <f>+SUM(K12,K18,K24:K37)</f>
        <v>1086.78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3730</v>
      </c>
      <c r="R38" s="55">
        <f>+SUM(R12,R18,R24:R37)</f>
        <v>0</v>
      </c>
      <c r="S38" s="55">
        <f t="shared" si="5"/>
        <v>3190</v>
      </c>
      <c r="T38" s="55">
        <f t="shared" si="5"/>
        <v>0</v>
      </c>
      <c r="U38" s="55">
        <f t="shared" si="5"/>
        <v>940</v>
      </c>
      <c r="V38" s="55">
        <f t="shared" si="5"/>
        <v>165</v>
      </c>
      <c r="W38" s="55">
        <f t="shared" si="5"/>
        <v>5060</v>
      </c>
      <c r="X38" s="55">
        <f t="shared" si="5"/>
        <v>0</v>
      </c>
      <c r="Y38" s="55">
        <f t="shared" si="5"/>
        <v>4936.8690000000006</v>
      </c>
      <c r="Z38" s="55">
        <f t="shared" si="5"/>
        <v>1102.54</v>
      </c>
      <c r="AA38" s="55">
        <f t="shared" si="5"/>
        <v>2420</v>
      </c>
      <c r="AB38" s="55">
        <f t="shared" si="5"/>
        <v>0</v>
      </c>
      <c r="AC38" s="55">
        <f t="shared" si="5"/>
        <v>10360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43772.444000000003</v>
      </c>
      <c r="AP38" s="55">
        <f>SUM(AP12,AP18,AP24:AP37)</f>
        <v>9760.7199999999993</v>
      </c>
      <c r="AQ38" s="55">
        <f>SUM(AO38:AP38)</f>
        <v>53533.164000000004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18.899999999999999</v>
      </c>
      <c r="H39" s="57"/>
      <c r="I39" s="57">
        <v>21.1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2017-05-03T17:19:02Z</dcterms:modified>
</cp:coreProperties>
</file>