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<sst xmlns="http://schemas.openxmlformats.org/spreadsheetml/2006/main" count="385" uniqueCount="65">
  <si>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</si>
  <si>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</si>
  <si>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</si>
  <si>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</si>
  <si>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</si>
  <si>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</si>
  <si>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</si>
  <si>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</si>
  <si>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</si>
  <si>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</si>
  <si>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</si>
  <si>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</si>
  <si>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</si>
  <si>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</si>
  <si>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</si>
  <si>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</si>
  <si>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</si>
  <si>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</si>
  <si>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</si>
  <si>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</si>
  <si>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</si>
  <si>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</si>
  <si>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</si>
  <si>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</si>
  <si>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</si>
  <si>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</si>
  <si>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</si>
  <si>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</si>
  <si>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</si>
  <si>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</si>
  <si>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</si>
  <si>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</si>
  <si>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</si>
  <si>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</si>
  <si>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</si>
  <si>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</si>
  <si>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</si>
  <si>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</si>
  <si>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</si>
  <si>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</si>
  <si>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</si>
  <si>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</si>
  <si>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</si>
  <si>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</si>
  <si>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</si>
  <si>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</si>
  <si>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</si>
  <si>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</si>
  <si>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</si>
  <si>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</si>
  <si>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</si>
  <si>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</si>
  <si>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</si>
  <si>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</si>
  <si>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</si>
  <si>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</si>
  <si>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</si>
  <si>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</si>
  <si>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</si>
  <si>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</si>
  <si>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</si>
  <si>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</si>
  <si>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</si>
  <si>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>Callao, 03 de abril del 2017</t>
  </si>
  <si>
    <t xml:space="preserve">        Fecha  : 02/04/2017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</si>
</sst>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AH20" sqref="AH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1146.5450000000001</v>
      </c>
      <c r="AF12" s="51">
        <v>481</v>
      </c>
      <c r="AG12" s="51">
        <v>2458.7785050505049</v>
      </c>
      <c r="AH12" s="51">
        <v>0</v>
      </c>
      <c r="AI12" s="51">
        <v>0</v>
      </c>
      <c r="AJ12" s="51">
        <v>0</v>
      </c>
      <c r="AK12" s="51">
        <v>984.40499999999997</v>
      </c>
      <c r="AL12" s="51">
        <v>0</v>
      </c>
      <c r="AM12" s="51">
        <v>218.54812137371485</v>
      </c>
      <c r="AN12" s="51">
        <v>132.523</v>
      </c>
      <c r="AO12" s="52">
        <f>SUMIF($C$11:$AN$11,"Ind*",C12:AN12)</f>
        <v>4808.27662642422</v>
      </c>
      <c r="AP12" s="52">
        <f>SUMIF($C$11:$AN$11,"I.Mad",C12:AN12)</f>
        <v>613.52300000000002</v>
      </c>
      <c r="AQ12" s="52">
        <f>SUM(AO12:AP12)</f>
        <v>5421.7996264242202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7</v>
      </c>
      <c r="AF13" s="53">
        <v>5</v>
      </c>
      <c r="AG13" s="53">
        <v>15</v>
      </c>
      <c r="AH13" s="53" t="s">
        <v>20</v>
      </c>
      <c r="AI13" s="53" t="s">
        <v>20</v>
      </c>
      <c r="AJ13" s="53" t="s">
        <v>20</v>
      </c>
      <c r="AK13" s="53">
        <v>4</v>
      </c>
      <c r="AL13" s="53" t="s">
        <v>20</v>
      </c>
      <c r="AM13" s="53">
        <v>13</v>
      </c>
      <c r="AN13" s="53">
        <v>7</v>
      </c>
      <c r="AO13" s="52">
        <f>SUMIF($C$11:$AN$11,"Ind*",C13:AN13)</f>
        <v>39</v>
      </c>
      <c r="AP13" s="52">
        <f>SUMIF($C$11:$AN$11,"I.Mad",C13:AN13)</f>
        <v>12</v>
      </c>
      <c r="AQ13" s="52">
        <f>SUM(AO13:AP13)</f>
        <v>51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2</v>
      </c>
      <c r="AF14" s="53">
        <v>2</v>
      </c>
      <c r="AG14" s="53">
        <v>6</v>
      </c>
      <c r="AH14" s="53" t="s">
        <v>20</v>
      </c>
      <c r="AI14" s="53" t="s">
        <v>20</v>
      </c>
      <c r="AJ14" s="53" t="s">
        <v>20</v>
      </c>
      <c r="AK14" s="53">
        <v>2</v>
      </c>
      <c r="AL14" s="53" t="s">
        <v>20</v>
      </c>
      <c r="AM14" s="53">
        <v>5</v>
      </c>
      <c r="AN14" s="53">
        <v>2</v>
      </c>
      <c r="AO14" s="52">
        <f>SUMIF($C$11:$AN$11,"Ind*",C14:AN14)</f>
        <v>15</v>
      </c>
      <c r="AP14" s="52">
        <f>SUMIF($C$11:$AN$11,"I.Mad",C14:AN14)</f>
        <v>4</v>
      </c>
      <c r="AQ14" s="52">
        <f>SUM(AO14:AP14)</f>
        <v>19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78.618459750471203</v>
      </c>
      <c r="AF15" s="53">
        <v>72.805499220123565</v>
      </c>
      <c r="AG15" s="53">
        <v>72.448862458547779</v>
      </c>
      <c r="AH15" s="53" t="s">
        <v>20</v>
      </c>
      <c r="AI15" s="53" t="s">
        <v>20</v>
      </c>
      <c r="AJ15" s="53" t="s">
        <v>20</v>
      </c>
      <c r="AK15" s="53">
        <v>37.215604418622107</v>
      </c>
      <c r="AL15" s="53" t="s">
        <v>20</v>
      </c>
      <c r="AM15" s="53">
        <v>21.705461970003064</v>
      </c>
      <c r="AN15" s="53">
        <v>21.289499943485367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10.5</v>
      </c>
      <c r="AF16" s="58">
        <v>11</v>
      </c>
      <c r="AG16" s="58">
        <v>11</v>
      </c>
      <c r="AH16" s="58" t="s">
        <v>20</v>
      </c>
      <c r="AI16" s="58" t="s">
        <v>20</v>
      </c>
      <c r="AJ16" s="58" t="s">
        <v>20</v>
      </c>
      <c r="AK16" s="58">
        <v>12.5</v>
      </c>
      <c r="AL16" s="58" t="s">
        <v>20</v>
      </c>
      <c r="AM16" s="58">
        <v>12</v>
      </c>
      <c r="AN16" s="58">
        <v>12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>
        <v>5.1114949494949489</v>
      </c>
      <c r="AH30" s="55"/>
      <c r="AI30" s="55"/>
      <c r="AJ30" s="55"/>
      <c r="AK30" s="55"/>
      <c r="AL30" s="55"/>
      <c r="AM30" s="71"/>
      <c r="AN30" s="55">
        <v>0.25175540513234995</v>
      </c>
      <c r="AO30" s="52">
        <f t="shared" si="1"/>
        <v>5.1114949494949489</v>
      </c>
      <c r="AP30" s="52">
        <f t="shared" si="2"/>
        <v>0.25175540513234995</v>
      </c>
      <c r="AQ30" s="55">
        <f t="shared" si="0"/>
        <v>5.3632503546272989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1146.5450000000001</v>
      </c>
      <c r="AF38" s="55">
        <f t="shared" si="3"/>
        <v>481</v>
      </c>
      <c r="AG38" s="55">
        <f>+SUM(AG12,AG18,AG24:AG37)</f>
        <v>2463.89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984.40499999999997</v>
      </c>
      <c r="AL38" s="55">
        <f t="shared" si="3"/>
        <v>0</v>
      </c>
      <c r="AM38" s="55">
        <f t="shared" si="3"/>
        <v>218.54812137371485</v>
      </c>
      <c r="AN38" s="55">
        <f t="shared" si="3"/>
        <v>132.77475540513234</v>
      </c>
      <c r="AO38" s="55">
        <f>SUM(AO12,AO18,AO24:AO37)</f>
        <v>4813.388121373715</v>
      </c>
      <c r="AP38" s="55">
        <f>SUM(AP12,AP18,AP24:AP37)</f>
        <v>613.7747554051324</v>
      </c>
      <c r="AQ38" s="55">
        <f>SUM(AO38:AP38)</f>
        <v>5427.162876778847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20.5</v>
      </c>
      <c r="H39" s="57"/>
      <c r="I39" s="57">
        <v>24.03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2017-04-03T17:57:21Z</dcterms:modified>
</cp:coreProperties>
</file>