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orcentas\2019\Industrial\"/>
    </mc:Choice>
  </mc:AlternateContent>
  <bookViews>
    <workbookView showHorizontalScroll="0" showVerticalScroll="0" showSheetTabs="0" xWindow="0" yWindow="0" windowWidth="17250" windowHeight="577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<sst xmlns="http://schemas.openxmlformats.org/spreadsheetml/2006/main" count="408" uniqueCount="69">
  <si>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</si>
  <si>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</si>
  <si>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</si>
  <si>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</si>
  <si>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</si>
  <si>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</si>
  <si>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</si>
  <si>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</si>
  <si>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</si>
  <si>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</si>
  <si>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</si>
  <si>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</si>
  <si>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</si>
  <si>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</si>
  <si>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</si>
  <si>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</si>
  <si>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</si>
  <si>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</si>
  <si>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</si>
  <si>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</si>
  <si>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</si>
  <si>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</si>
  <si>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</si>
  <si>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</si>
  <si>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</si>
  <si>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</si>
  <si>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</si>
  <si>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</si>
  <si>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</si>
  <si>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</si>
  <si>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</si>
  <si>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</si>
  <si>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</si>
  <si>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</si>
  <si>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</si>
  <si>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</si>
  <si>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</si>
  <si>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</si>
  <si>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</si>
  <si>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</si>
  <si>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</si>
  <si>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</si>
  <si>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</si>
  <si>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</si>
  <si>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</si>
  <si>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</si>
  <si>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</si>
  <si>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</si>
  <si>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</si>
  <si>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</si>
  <si>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</si>
  <si>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</si>
  <si>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</si>
  <si>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</si>
  <si>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</si>
  <si>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</si>
  <si>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</si>
  <si>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</si>
  <si>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</si>
  <si>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</si>
  <si>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</si>
  <si>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</si>
  <si>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</si>
  <si>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 xml:space="preserve">           Atención: Sr. Raúl Pérez-Reyes Espejo</t>
  </si>
  <si>
    <t>AGUJILLA</t>
  </si>
  <si>
    <t>R.M.N°504-2018-PRODUCE,  R.M.N°509-2018-PRODUCE, R.M.N°587-2018-PRODUCE</t>
  </si>
  <si>
    <t>Callao, 04 de febrero del 2019</t>
  </si>
  <si>
    <t xml:space="preserve">        Fecha  : 02/02/2019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</si>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</sst>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A20" zoomScale="26" zoomScaleNormal="26" workbookViewId="0">
      <selection activeCell="A42" sqref="A42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34.7109375" style="2" customWidth="1"/>
    <col min="40" max="40" width="31.710937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0" t="s">
        <v>63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45" customHeight="1" x14ac:dyDescent="0.5">
      <c r="B5" s="120" t="s">
        <v>39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1" t="s">
        <v>36</v>
      </c>
      <c r="AN6" s="121"/>
      <c r="AO6" s="121"/>
      <c r="AP6" s="121"/>
      <c r="AQ6" s="121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2"/>
      <c r="AP7" s="122"/>
      <c r="AQ7" s="122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1" t="s">
        <v>67</v>
      </c>
      <c r="AP8" s="121"/>
      <c r="AQ8" s="121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5" t="s">
        <v>4</v>
      </c>
      <c r="D10" s="114"/>
      <c r="E10" s="125" t="s">
        <v>62</v>
      </c>
      <c r="F10" s="126"/>
      <c r="G10" s="116" t="s">
        <v>5</v>
      </c>
      <c r="H10" s="117"/>
      <c r="I10" s="119" t="s">
        <v>44</v>
      </c>
      <c r="J10" s="119"/>
      <c r="K10" s="119" t="s">
        <v>6</v>
      </c>
      <c r="L10" s="119"/>
      <c r="M10" s="115" t="s">
        <v>7</v>
      </c>
      <c r="N10" s="118"/>
      <c r="O10" s="115" t="s">
        <v>8</v>
      </c>
      <c r="P10" s="118"/>
      <c r="Q10" s="116" t="s">
        <v>9</v>
      </c>
      <c r="R10" s="117"/>
      <c r="S10" s="116" t="s">
        <v>10</v>
      </c>
      <c r="T10" s="117"/>
      <c r="U10" s="116" t="s">
        <v>11</v>
      </c>
      <c r="V10" s="117"/>
      <c r="W10" s="116" t="s">
        <v>51</v>
      </c>
      <c r="X10" s="117"/>
      <c r="Y10" s="115" t="s">
        <v>45</v>
      </c>
      <c r="Z10" s="114"/>
      <c r="AA10" s="115" t="s">
        <v>37</v>
      </c>
      <c r="AB10" s="114"/>
      <c r="AC10" s="115" t="s">
        <v>12</v>
      </c>
      <c r="AD10" s="114"/>
      <c r="AE10" s="113" t="s">
        <v>53</v>
      </c>
      <c r="AF10" s="114"/>
      <c r="AG10" s="113" t="s">
        <v>46</v>
      </c>
      <c r="AH10" s="114"/>
      <c r="AI10" s="113" t="s">
        <v>47</v>
      </c>
      <c r="AJ10" s="114"/>
      <c r="AK10" s="113" t="s">
        <v>48</v>
      </c>
      <c r="AL10" s="114"/>
      <c r="AM10" s="113" t="s">
        <v>49</v>
      </c>
      <c r="AN10" s="114"/>
      <c r="AO10" s="123" t="s">
        <v>13</v>
      </c>
      <c r="AP10" s="124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533</v>
      </c>
      <c r="AH12" s="50">
        <v>0</v>
      </c>
      <c r="AI12" s="50">
        <v>0</v>
      </c>
      <c r="AJ12" s="50">
        <v>0</v>
      </c>
      <c r="AK12" s="50">
        <v>2098</v>
      </c>
      <c r="AL12" s="50">
        <v>22</v>
      </c>
      <c r="AM12" s="50">
        <v>0</v>
      </c>
      <c r="AN12" s="50">
        <v>0</v>
      </c>
      <c r="AO12" s="51">
        <f>SUMIF($C$11:$AN$11,"Ind*",C12:AN12)</f>
        <v>2631</v>
      </c>
      <c r="AP12" s="51">
        <f>SUMIF($C$11:$AN$11,"I.Mad",C12:AN12)</f>
        <v>22</v>
      </c>
      <c r="AQ12" s="51">
        <f>SUM(AO12:AP12)</f>
        <v>2653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 t="s">
        <v>19</v>
      </c>
      <c r="AF13" s="52" t="s">
        <v>19</v>
      </c>
      <c r="AG13" s="52">
        <v>11</v>
      </c>
      <c r="AH13" s="52" t="s">
        <v>19</v>
      </c>
      <c r="AI13" s="52" t="s">
        <v>19</v>
      </c>
      <c r="AJ13" s="52" t="s">
        <v>19</v>
      </c>
      <c r="AK13" s="52">
        <v>37</v>
      </c>
      <c r="AL13" s="52">
        <v>1</v>
      </c>
      <c r="AM13" s="52" t="s">
        <v>19</v>
      </c>
      <c r="AN13" s="52" t="s">
        <v>19</v>
      </c>
      <c r="AO13" s="51">
        <f>SUMIF($C$11:$AN$11,"Ind*",C13:AN13)</f>
        <v>48</v>
      </c>
      <c r="AP13" s="51">
        <f>SUMIF($C$11:$AN$11,"I.Mad",C13:AN13)</f>
        <v>1</v>
      </c>
      <c r="AQ13" s="51">
        <f>SUM(AO13:AP13)</f>
        <v>49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 t="s">
        <v>19</v>
      </c>
      <c r="AF14" s="52" t="s">
        <v>19</v>
      </c>
      <c r="AG14" s="52">
        <v>5</v>
      </c>
      <c r="AH14" s="52" t="s">
        <v>19</v>
      </c>
      <c r="AI14" s="52" t="s">
        <v>19</v>
      </c>
      <c r="AJ14" s="52" t="s">
        <v>19</v>
      </c>
      <c r="AK14" s="52">
        <v>8</v>
      </c>
      <c r="AL14" s="52" t="s">
        <v>68</v>
      </c>
      <c r="AM14" s="52" t="s">
        <v>19</v>
      </c>
      <c r="AN14" s="52" t="s">
        <v>19</v>
      </c>
      <c r="AO14" s="51">
        <f>SUMIF($C$11:$AN$11,"Ind*",C14:AN14)</f>
        <v>13</v>
      </c>
      <c r="AP14" s="51">
        <f>SUMIF($C$11:$AN$11,"I.Mad",C14:AN14)</f>
        <v>0</v>
      </c>
      <c r="AQ14" s="51">
        <f>SUM(AO14:AP14)</f>
        <v>13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 t="s">
        <v>19</v>
      </c>
      <c r="AF15" s="52" t="s">
        <v>19</v>
      </c>
      <c r="AG15" s="52">
        <v>46.1</v>
      </c>
      <c r="AH15" s="52" t="s">
        <v>19</v>
      </c>
      <c r="AI15" s="52" t="s">
        <v>19</v>
      </c>
      <c r="AJ15" s="52" t="s">
        <v>19</v>
      </c>
      <c r="AK15" s="52">
        <v>44.3</v>
      </c>
      <c r="AL15" s="52" t="s">
        <v>19</v>
      </c>
      <c r="AM15" s="52" t="s">
        <v>19</v>
      </c>
      <c r="AN15" s="52" t="s">
        <v>19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 t="s">
        <v>19</v>
      </c>
      <c r="AF16" s="57" t="s">
        <v>19</v>
      </c>
      <c r="AG16" s="57">
        <v>12</v>
      </c>
      <c r="AH16" s="57" t="s">
        <v>19</v>
      </c>
      <c r="AI16" s="57" t="s">
        <v>19</v>
      </c>
      <c r="AJ16" s="57" t="s">
        <v>19</v>
      </c>
      <c r="AK16" s="57">
        <v>12</v>
      </c>
      <c r="AL16" s="57" t="s">
        <v>19</v>
      </c>
      <c r="AM16" s="57" t="s">
        <v>19</v>
      </c>
      <c r="AN16" s="57" t="s">
        <v>19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3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44.25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44.25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64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0</v>
      </c>
      <c r="AF41" s="54">
        <f t="shared" si="5"/>
        <v>0</v>
      </c>
      <c r="AG41" s="54">
        <f t="shared" si="5"/>
        <v>533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2098</v>
      </c>
      <c r="AL41" s="54">
        <f t="shared" si="5"/>
        <v>22</v>
      </c>
      <c r="AM41" s="54">
        <f t="shared" si="5"/>
        <v>0</v>
      </c>
      <c r="AN41" s="54">
        <f t="shared" si="5"/>
        <v>0</v>
      </c>
      <c r="AO41" s="54">
        <f>SUM(AO12,AO18,AO24:AO37)</f>
        <v>2631</v>
      </c>
      <c r="AP41" s="54">
        <f>SUM(AP12,AP18,AP24:AP37)</f>
        <v>22</v>
      </c>
      <c r="AQ41" s="54">
        <f>SUM(AO41:AP41)</f>
        <v>2653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>
        <v>20.399999999999999</v>
      </c>
      <c r="H42" s="56"/>
      <c r="I42" s="56">
        <v>23.2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19.600000000000001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66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2018-11-19T17:24:41Z</cp:lastPrinted>
  <dcterms:created xsi:type="dcterms:W3CDTF">2008-10-21T17:58:04Z</dcterms:created>
  <dcterms:modified xsi:type="dcterms:W3CDTF">2019-02-04T18:38:54Z</dcterms:modified>
</cp:coreProperties>
</file>