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736" windowHeight="850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<sst xmlns="http://schemas.openxmlformats.org/spreadsheetml/2006/main" count="404" uniqueCount="69">
  <si>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</si>
  <si>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</si>
  <si>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</si>
  <si>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</si>
  <si>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</si>
  <si>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</si>
  <si>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</si>
  <si>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</si>
  <si>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</si>
  <si>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</si>
  <si>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</si>
  <si>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</si>
  <si>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</si>
  <si>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</si>
  <si>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</si>
  <si>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</si>
  <si>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</si>
  <si>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</si>
  <si>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</si>
  <si>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</si>
  <si>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</si>
  <si>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</si>
  <si>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</si>
  <si>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</si>
  <si>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</si>
  <si>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</si>
  <si>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</si>
  <si>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</si>
  <si>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</si>
  <si>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</si>
  <si>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</si>
  <si>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</si>
  <si>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</si>
  <si>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</si>
  <si>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</si>
  <si>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</si>
  <si>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</si>
  <si>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</si>
  <si>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</si>
  <si>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</si>
  <si>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</si>
  <si>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</si>
  <si>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</si>
  <si>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</si>
  <si>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</si>
  <si>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</si>
  <si>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</si>
  <si>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</si>
  <si>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</si>
  <si>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</si>
  <si>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</si>
  <si>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</si>
  <si>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</si>
  <si>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</si>
  <si>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</si>
  <si>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</si>
  <si>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</si>
  <si>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</si>
  <si>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</si>
  <si>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</si>
  <si>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</si>
  <si>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</si>
  <si>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</si>
  <si>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</si>
  <si>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R.M.N°560-2017-PRODUCE,R.M.N°573-2017-PRODUCE,,R.M.N°592-2017-PRODUCE</t>
  </si>
  <si>
    <t xml:space="preserve">        Fecha  : 02/02/2018</t>
  </si>
  <si>
    <t>Callao, 05 de febrero del 2018</t>
  </si>
  <si>
    <t>S/M</t>
  </si>
  <si>
    <t xml:space="preserve">           Atención: Sra. Lieneke Maria Schol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</si>
</sst>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167" fontId="32" fillId="0" borderId="1" xfId="0" quotePrefix="1" applyNumberFormat="1" applyFont="1" applyBorder="1" applyAlignment="1">
      <alignment horizontal="center"/>
    </xf>
    <xf numFmtId="167" fontId="38" fillId="3" borderId="5" xfId="0" applyNumberFormat="1" applyFont="1" applyFill="1" applyBorder="1" applyAlignment="1">
      <alignment horizontal="center" wrapText="1"/>
    </xf>
    <xf numFmtId="167" fontId="38" fillId="0" borderId="5" xfId="0" applyNumberFormat="1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T19" sqref="T1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5" t="s">
        <v>68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</row>
    <row r="5" spans="2:48" ht="45" customHeight="1" x14ac:dyDescent="0.6">
      <c r="B5" s="125" t="s">
        <v>40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6" t="s">
        <v>37</v>
      </c>
      <c r="AN6" s="126"/>
      <c r="AO6" s="126"/>
      <c r="AP6" s="126"/>
      <c r="AQ6" s="126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7"/>
      <c r="AP7" s="127"/>
      <c r="AQ7" s="12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6" t="s">
        <v>65</v>
      </c>
      <c r="AP8" s="126"/>
      <c r="AQ8" s="126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20" t="s">
        <v>4</v>
      </c>
      <c r="D10" s="119"/>
      <c r="E10" s="120" t="s">
        <v>5</v>
      </c>
      <c r="F10" s="119"/>
      <c r="G10" s="121" t="s">
        <v>6</v>
      </c>
      <c r="H10" s="122"/>
      <c r="I10" s="124" t="s">
        <v>45</v>
      </c>
      <c r="J10" s="124"/>
      <c r="K10" s="124" t="s">
        <v>7</v>
      </c>
      <c r="L10" s="124"/>
      <c r="M10" s="120" t="s">
        <v>8</v>
      </c>
      <c r="N10" s="123"/>
      <c r="O10" s="120" t="s">
        <v>9</v>
      </c>
      <c r="P10" s="123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52</v>
      </c>
      <c r="X10" s="122"/>
      <c r="Y10" s="120" t="s">
        <v>46</v>
      </c>
      <c r="Z10" s="119"/>
      <c r="AA10" s="120" t="s">
        <v>38</v>
      </c>
      <c r="AB10" s="119"/>
      <c r="AC10" s="120" t="s">
        <v>13</v>
      </c>
      <c r="AD10" s="119"/>
      <c r="AE10" s="118" t="s">
        <v>54</v>
      </c>
      <c r="AF10" s="119"/>
      <c r="AG10" s="118" t="s">
        <v>47</v>
      </c>
      <c r="AH10" s="119"/>
      <c r="AI10" s="118" t="s">
        <v>48</v>
      </c>
      <c r="AJ10" s="119"/>
      <c r="AK10" s="118" t="s">
        <v>49</v>
      </c>
      <c r="AL10" s="119"/>
      <c r="AM10" s="118" t="s">
        <v>50</v>
      </c>
      <c r="AN10" s="119"/>
      <c r="AO10" s="128" t="s">
        <v>14</v>
      </c>
      <c r="AP10" s="129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465</v>
      </c>
      <c r="AF12" s="51">
        <v>0</v>
      </c>
      <c r="AG12" s="51">
        <v>1347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1872.2299999999998</v>
      </c>
      <c r="AN12" s="51">
        <v>299.27999999999997</v>
      </c>
      <c r="AO12" s="52">
        <f>SUMIF($C$11:$AN$11,"Ind*",C12:AN12)</f>
        <v>3684.2299999999996</v>
      </c>
      <c r="AP12" s="52">
        <f>SUMIF($C$11:$AN$11,"I.Mad",C12:AN12)</f>
        <v>299.27999999999997</v>
      </c>
      <c r="AQ12" s="52">
        <f>SUM(AO12:AP12)</f>
        <v>3983.5099999999993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4</v>
      </c>
      <c r="AF13" s="53" t="s">
        <v>20</v>
      </c>
      <c r="AG13" s="53">
        <v>15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30</v>
      </c>
      <c r="AN13" s="53">
        <v>6</v>
      </c>
      <c r="AO13" s="52">
        <f>SUMIF($C$11:$AN$11,"Ind*",C13:AN13)</f>
        <v>49</v>
      </c>
      <c r="AP13" s="52">
        <f>SUMIF($C$11:$AN$11,"I.Mad",C13:AN13)</f>
        <v>6</v>
      </c>
      <c r="AQ13" s="52">
        <f>SUM(AO13:AP13)</f>
        <v>55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 t="s">
        <v>20</v>
      </c>
      <c r="AG14" s="53">
        <v>5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8</v>
      </c>
      <c r="AN14" s="53" t="s">
        <v>67</v>
      </c>
      <c r="AO14" s="52">
        <f>SUMIF($C$11:$AN$11,"Ind*",C14:AN14)</f>
        <v>15</v>
      </c>
      <c r="AP14" s="52">
        <f>SUMIF($C$11:$AN$11,"I.Mad",C14:AN14)</f>
        <v>0</v>
      </c>
      <c r="AQ14" s="52">
        <f>SUM(AO14:AP14)</f>
        <v>15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68.3</v>
      </c>
      <c r="AF15" s="53" t="s">
        <v>20</v>
      </c>
      <c r="AG15" s="53">
        <v>73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5.6167514393596285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115">
        <v>11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60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465</v>
      </c>
      <c r="AF41" s="55">
        <f t="shared" si="8"/>
        <v>0</v>
      </c>
      <c r="AG41" s="55">
        <f t="shared" si="8"/>
        <v>1347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1872.2299999999998</v>
      </c>
      <c r="AN41" s="55">
        <f t="shared" si="8"/>
        <v>299.27999999999997</v>
      </c>
      <c r="AO41" s="55">
        <f>SUM(AO12,AO18,AO24:AO37)</f>
        <v>3684.2299999999996</v>
      </c>
      <c r="AP41" s="55">
        <f>SUM(AP12,AP18,AP24:AP37)</f>
        <v>299.27999999999997</v>
      </c>
      <c r="AQ41" s="55">
        <f>SUM(AO41:AP41)</f>
        <v>3983.5099999999993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90">
        <v>16.7</v>
      </c>
      <c r="H42" s="90"/>
      <c r="I42" s="90">
        <v>18.7</v>
      </c>
      <c r="J42" s="116"/>
      <c r="K42" s="116"/>
      <c r="L42" s="116"/>
      <c r="M42" s="116"/>
      <c r="N42" s="116"/>
      <c r="O42" s="117"/>
      <c r="P42" s="116"/>
      <c r="Q42" s="116"/>
      <c r="R42" s="116"/>
      <c r="S42" s="116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15.8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63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2018-02-07T14:30:21Z</dcterms:modified>
</cp:coreProperties>
</file>