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<sst xmlns="http://schemas.openxmlformats.org/spreadsheetml/2006/main" count="358" uniqueCount="69">
  <si>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</si>
  <si>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</si>
  <si>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</si>
  <si>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</si>
  <si>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</si>
  <si>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</si>
  <si>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</si>
  <si>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</si>
  <si>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</si>
  <si>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</si>
  <si>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</si>
  <si>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</si>
  <si>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</si>
  <si>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</si>
  <si>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</si>
  <si>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</si>
  <si>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</si>
  <si>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</si>
  <si>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</si>
  <si>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</si>
  <si>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</si>
  <si>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</si>
  <si>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</si>
  <si>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</si>
  <si>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</si>
  <si>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</si>
  <si>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</si>
  <si>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</si>
  <si>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</si>
  <si>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</si>
  <si>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</si>
  <si>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</si>
  <si>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</si>
  <si>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</si>
  <si>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</si>
  <si>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</si>
  <si>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</si>
  <si>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</si>
  <si>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</si>
  <si>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</si>
  <si>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</si>
  <si>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</si>
  <si>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</si>
  <si>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</si>
  <si>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</si>
  <si>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</si>
  <si>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</si>
  <si>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</si>
  <si>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</si>
  <si>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</si>
  <si>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</si>
  <si>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</si>
  <si>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</si>
  <si>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</si>
  <si>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</si>
  <si>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</si>
  <si>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</si>
  <si>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</si>
  <si>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</si>
  <si>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</si>
  <si>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</si>
  <si>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</si>
  <si>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</si>
  <si>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</si>
  <si>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</si>
  <si>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</si>
  <si>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Callao, 03 diciembre del 2018</t>
  </si>
  <si>
    <t xml:space="preserve">        Fecha  : 01/12/2018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</si>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</sst>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25" zoomScaleNormal="25" workbookViewId="0">
      <selection activeCell="U26" sqref="U26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2494</v>
      </c>
      <c r="F12" s="51">
        <v>17.515000000000001</v>
      </c>
      <c r="G12" s="51">
        <v>6153.13</v>
      </c>
      <c r="H12" s="51">
        <v>6672.0100000000011</v>
      </c>
      <c r="I12" s="51">
        <v>8752.82</v>
      </c>
      <c r="J12" s="51">
        <v>12629.6</v>
      </c>
      <c r="K12" s="51">
        <v>656.32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4842</v>
      </c>
      <c r="R12" s="51">
        <v>215</v>
      </c>
      <c r="S12" s="51">
        <v>1865</v>
      </c>
      <c r="T12" s="51">
        <v>135</v>
      </c>
      <c r="U12" s="51">
        <v>350</v>
      </c>
      <c r="V12" s="51">
        <v>1325</v>
      </c>
      <c r="W12" s="51">
        <v>2810</v>
      </c>
      <c r="X12" s="51">
        <v>0</v>
      </c>
      <c r="Y12" s="51">
        <v>2862.6390000000001</v>
      </c>
      <c r="Z12" s="51">
        <v>0</v>
      </c>
      <c r="AA12" s="51">
        <v>5053.3268291083832</v>
      </c>
      <c r="AB12" s="51">
        <v>0</v>
      </c>
      <c r="AC12" s="51">
        <v>7871.8620000000001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43711.097829108381</v>
      </c>
      <c r="AP12" s="52">
        <f>SUMIF($C$11:$AN$11,"I.Mad",C12:AN12)</f>
        <v>20994.125</v>
      </c>
      <c r="AQ12" s="52">
        <f>SUM(AO12:AP12)</f>
        <v>64705.222829108381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>
        <v>9</v>
      </c>
      <c r="F13" s="53">
        <v>3</v>
      </c>
      <c r="G13" s="53">
        <v>31</v>
      </c>
      <c r="H13" s="53">
        <v>116</v>
      </c>
      <c r="I13" s="53">
        <v>56</v>
      </c>
      <c r="J13" s="53">
        <v>210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37</v>
      </c>
      <c r="R13" s="53">
        <v>2</v>
      </c>
      <c r="S13" s="53">
        <v>6</v>
      </c>
      <c r="T13" s="53">
        <v>2</v>
      </c>
      <c r="U13" s="53">
        <v>4</v>
      </c>
      <c r="V13" s="53">
        <v>18</v>
      </c>
      <c r="W13" s="53">
        <v>10</v>
      </c>
      <c r="X13" s="53" t="s">
        <v>19</v>
      </c>
      <c r="Y13" s="53">
        <v>17</v>
      </c>
      <c r="Z13" s="53" t="s">
        <v>19</v>
      </c>
      <c r="AA13" s="53">
        <v>24</v>
      </c>
      <c r="AB13" s="53" t="s">
        <v>19</v>
      </c>
      <c r="AC13" s="53">
        <v>38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235</v>
      </c>
      <c r="AP13" s="52">
        <f>SUMIF($C$11:$AN$11,"I.Mad",C13:AN13)</f>
        <v>351</v>
      </c>
      <c r="AQ13" s="52">
        <f>SUM(AO13:AP13)</f>
        <v>586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68</v>
      </c>
      <c r="F14" s="53" t="s">
        <v>68</v>
      </c>
      <c r="G14" s="53">
        <v>11</v>
      </c>
      <c r="H14" s="53">
        <v>21</v>
      </c>
      <c r="I14" s="53">
        <v>5</v>
      </c>
      <c r="J14" s="53">
        <v>30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8</v>
      </c>
      <c r="R14" s="53">
        <v>2</v>
      </c>
      <c r="S14" s="53">
        <v>3</v>
      </c>
      <c r="T14" s="53">
        <v>1</v>
      </c>
      <c r="U14" s="53">
        <v>1</v>
      </c>
      <c r="V14" s="53">
        <v>6</v>
      </c>
      <c r="W14" s="53">
        <v>5</v>
      </c>
      <c r="X14" s="53" t="s">
        <v>19</v>
      </c>
      <c r="Y14" s="53">
        <v>5</v>
      </c>
      <c r="Z14" s="53" t="s">
        <v>19</v>
      </c>
      <c r="AA14" s="53">
        <v>6</v>
      </c>
      <c r="AB14" s="53" t="s">
        <v>19</v>
      </c>
      <c r="AC14" s="53">
        <v>11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55</v>
      </c>
      <c r="AP14" s="52">
        <f>SUMIF($C$11:$AN$11,"I.Mad",C14:AN14)</f>
        <v>60</v>
      </c>
      <c r="AQ14" s="52">
        <f>SUM(AO14:AP14)</f>
        <v>115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6.3668632866248298E-2</v>
      </c>
      <c r="I15" s="53">
        <v>0</v>
      </c>
      <c r="J15" s="53">
        <v>0.25817987999482445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6.5273832005641967</v>
      </c>
      <c r="R15" s="53">
        <v>2.8964275042486922</v>
      </c>
      <c r="S15" s="53">
        <v>0.32583496113132221</v>
      </c>
      <c r="T15" s="53">
        <v>5.291005291005292</v>
      </c>
      <c r="U15" s="53">
        <v>2.9850746268656714</v>
      </c>
      <c r="V15" s="53">
        <v>1.8020230051877306</v>
      </c>
      <c r="W15" s="53">
        <v>10.110111664627832</v>
      </c>
      <c r="X15" s="53" t="s">
        <v>19</v>
      </c>
      <c r="Y15" s="53">
        <v>7.6678309999999996</v>
      </c>
      <c r="Z15" s="53" t="s">
        <v>19</v>
      </c>
      <c r="AA15" s="53">
        <v>16.773138711383346</v>
      </c>
      <c r="AB15" s="53" t="s">
        <v>19</v>
      </c>
      <c r="AC15" s="53">
        <v>27.052812525636512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</v>
      </c>
      <c r="I16" s="58">
        <v>14.5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13</v>
      </c>
      <c r="R16" s="58">
        <v>12.5</v>
      </c>
      <c r="S16" s="58">
        <v>14</v>
      </c>
      <c r="T16" s="58">
        <v>13</v>
      </c>
      <c r="U16" s="58">
        <v>14.5</v>
      </c>
      <c r="V16" s="58">
        <v>12.5</v>
      </c>
      <c r="W16" s="58">
        <v>12.5</v>
      </c>
      <c r="X16" s="58" t="s">
        <v>19</v>
      </c>
      <c r="Y16" s="58">
        <v>12.5</v>
      </c>
      <c r="Z16" s="58" t="s">
        <v>19</v>
      </c>
      <c r="AA16" s="58">
        <v>12.5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60.415819999999997</v>
      </c>
      <c r="Z30" s="55"/>
      <c r="AA30" s="55">
        <v>46.2</v>
      </c>
      <c r="AB30" s="71"/>
      <c r="AC30" s="55">
        <v>10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116.61582</v>
      </c>
      <c r="AP30" s="52">
        <f t="shared" si="1"/>
        <v>0</v>
      </c>
      <c r="AQ30" s="55">
        <f t="shared" si="2"/>
        <v>116.61582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71">
        <v>3.1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3.1</v>
      </c>
      <c r="AP40" s="52">
        <f t="shared" si="6"/>
        <v>0</v>
      </c>
      <c r="AQ40" s="55">
        <f t="shared" si="7"/>
        <v>3.1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2494</v>
      </c>
      <c r="F41" s="55">
        <f t="shared" si="8"/>
        <v>17.515000000000001</v>
      </c>
      <c r="G41" s="55">
        <f t="shared" si="8"/>
        <v>6153.13</v>
      </c>
      <c r="H41" s="55">
        <f t="shared" si="8"/>
        <v>6672.0100000000011</v>
      </c>
      <c r="I41" s="55">
        <f t="shared" si="8"/>
        <v>8752.82</v>
      </c>
      <c r="J41" s="55">
        <f t="shared" si="8"/>
        <v>12629.6</v>
      </c>
      <c r="K41" s="55">
        <f t="shared" si="8"/>
        <v>656.32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4842</v>
      </c>
      <c r="R41" s="55">
        <f t="shared" si="8"/>
        <v>215</v>
      </c>
      <c r="S41" s="55">
        <f t="shared" si="8"/>
        <v>1865</v>
      </c>
      <c r="T41" s="55">
        <f t="shared" si="8"/>
        <v>135</v>
      </c>
      <c r="U41" s="55">
        <f t="shared" si="8"/>
        <v>350</v>
      </c>
      <c r="V41" s="55">
        <f t="shared" si="8"/>
        <v>1325</v>
      </c>
      <c r="W41" s="55">
        <f t="shared" si="8"/>
        <v>2810</v>
      </c>
      <c r="X41" s="55">
        <f t="shared" si="8"/>
        <v>0</v>
      </c>
      <c r="Y41" s="55">
        <f t="shared" si="8"/>
        <v>2923.0548200000003</v>
      </c>
      <c r="Z41" s="55">
        <f t="shared" si="8"/>
        <v>0</v>
      </c>
      <c r="AA41" s="55">
        <f t="shared" si="8"/>
        <v>5099.526829108383</v>
      </c>
      <c r="AB41" s="55">
        <f t="shared" si="8"/>
        <v>0</v>
      </c>
      <c r="AC41" s="55">
        <f t="shared" si="8"/>
        <v>7884.9620000000004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43827.71364910838</v>
      </c>
      <c r="AP41" s="55">
        <f>SUM(AP12,AP18,AP24:AP37)</f>
        <v>20994.125</v>
      </c>
      <c r="AQ41" s="55">
        <f>SUM(AO41:AP41)</f>
        <v>64821.83864910838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18.7</v>
      </c>
      <c r="H42" s="57"/>
      <c r="I42" s="57">
        <v>21.7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16.7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2018-12-03T17:58:07Z</dcterms:modified>
</cp:coreProperties>
</file>