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Q25" i="1"/>
  <c r="AP25" i="1"/>
  <c r="AO25" i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Q14" i="1"/>
  <c r="AP14" i="1"/>
  <c r="AO14" i="1"/>
  <c r="AP13" i="1"/>
  <c r="AO13" i="1"/>
  <c r="AQ13" i="1" s="1"/>
  <c r="AP12" i="1"/>
  <c r="AP41" i="1" s="1"/>
  <c r="AO12" i="1"/>
  <c r="AO41" i="1" s="1"/>
  <c r="AQ41" i="1" l="1"/>
  <c r="AQ12" i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<sst xmlns="http://schemas.openxmlformats.org/spreadsheetml/2006/main" count="414" uniqueCount="68">
  <si>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</si>
  <si>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</si>
  <si>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</si>
  <si>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Atención: Sr. Yvan Quispe Apaza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</si>
  <si>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</si>
  <si>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</si>
  <si>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</si>
  <si>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</si>
  <si>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</si>
  <si>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</si>
  <si>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</si>
  <si>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</si>
  <si>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</si>
  <si>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</si>
  <si>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</si>
  <si>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</si>
  <si>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</si>
  <si>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</si>
  <si>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</si>
  <si>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</si>
  <si>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</si>
  <si>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</si>
  <si>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</si>
  <si>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</si>
  <si>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</si>
  <si>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</si>
  <si>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</si>
  <si>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</si>
  <si>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</si>
  <si>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</si>
  <si>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</si>
  <si>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</si>
  <si>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</si>
  <si>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</si>
  <si>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</si>
  <si>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</si>
  <si>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</si>
  <si>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</si>
  <si>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</si>
  <si>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</si>
  <si>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</si>
  <si>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</si>
  <si>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</si>
  <si>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</si>
  <si>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</si>
  <si>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</si>
  <si>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</si>
  <si>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</si>
  <si>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</si>
  <si>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</si>
  <si>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</si>
  <si>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</si>
  <si>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</si>
  <si>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</si>
  <si>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</si>
  <si>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</si>
  <si>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</si>
  <si>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</si>
  <si>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</si>
  <si>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</si>
  <si>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</si>
  <si>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</si>
  <si>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</si>
  <si>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</si>
  <si>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</si>
  <si>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R.M.N°173-2021-PRODUCE; R.M.N°242-2021-PRODUCE</t>
  </si>
  <si>
    <t xml:space="preserve">        Fecha  :01/09/2021</t>
  </si>
  <si>
    <t>Callao, 02 de setiembre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</si>
</sst>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topLeftCell="I4" zoomScale="23" zoomScaleNormal="23" workbookViewId="0">
      <selection activeCell="AG21" sqref="AG21:AQ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9" t="s">
        <v>3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</row>
    <row r="5" spans="2:48" ht="45" customHeight="1" x14ac:dyDescent="0.5">
      <c r="B5" s="70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1" t="s">
        <v>5</v>
      </c>
      <c r="AN6" s="71"/>
      <c r="AO6" s="71"/>
      <c r="AP6" s="71"/>
      <c r="AQ6" s="71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2"/>
      <c r="AP7" s="72"/>
      <c r="AQ7" s="72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1" t="s">
        <v>66</v>
      </c>
      <c r="AP8" s="71"/>
      <c r="AQ8" s="71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6" t="s">
        <v>9</v>
      </c>
      <c r="D10" s="66"/>
      <c r="E10" s="66" t="s">
        <v>10</v>
      </c>
      <c r="F10" s="66"/>
      <c r="G10" s="66" t="s">
        <v>11</v>
      </c>
      <c r="H10" s="66"/>
      <c r="I10" s="66" t="s">
        <v>12</v>
      </c>
      <c r="J10" s="66"/>
      <c r="K10" s="66" t="s">
        <v>13</v>
      </c>
      <c r="L10" s="66"/>
      <c r="M10" s="66" t="s">
        <v>14</v>
      </c>
      <c r="N10" s="66"/>
      <c r="O10" s="66" t="s">
        <v>15</v>
      </c>
      <c r="P10" s="66"/>
      <c r="Q10" s="66" t="s">
        <v>16</v>
      </c>
      <c r="R10" s="66"/>
      <c r="S10" s="66" t="s">
        <v>17</v>
      </c>
      <c r="T10" s="66"/>
      <c r="U10" s="66" t="s">
        <v>18</v>
      </c>
      <c r="V10" s="66"/>
      <c r="W10" s="66" t="s">
        <v>19</v>
      </c>
      <c r="X10" s="66"/>
      <c r="Y10" s="68" t="s">
        <v>20</v>
      </c>
      <c r="Z10" s="68"/>
      <c r="AA10" s="66" t="s">
        <v>21</v>
      </c>
      <c r="AB10" s="66"/>
      <c r="AC10" s="66" t="s">
        <v>22</v>
      </c>
      <c r="AD10" s="66"/>
      <c r="AE10" s="66" t="s">
        <v>23</v>
      </c>
      <c r="AF10" s="66"/>
      <c r="AG10" s="66" t="s">
        <v>24</v>
      </c>
      <c r="AH10" s="66"/>
      <c r="AI10" s="66" t="s">
        <v>25</v>
      </c>
      <c r="AJ10" s="66"/>
      <c r="AK10" s="66" t="s">
        <v>26</v>
      </c>
      <c r="AL10" s="66"/>
      <c r="AM10" s="66" t="s">
        <v>27</v>
      </c>
      <c r="AN10" s="66"/>
      <c r="AO10" s="67" t="s">
        <v>28</v>
      </c>
      <c r="AP10" s="67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6" t="s">
        <v>30</v>
      </c>
      <c r="AP11" s="25" t="s">
        <v>31</v>
      </c>
      <c r="AQ11" s="27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0</v>
      </c>
      <c r="AP12" s="30">
        <f>SUMIF($C$11:$AN$11,"I.Mad",C12:AN12)</f>
        <v>0</v>
      </c>
      <c r="AQ12" s="30">
        <f>SUM(AO12:AP12)</f>
        <v>0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 t="s">
        <v>34</v>
      </c>
      <c r="H13" s="30" t="s">
        <v>34</v>
      </c>
      <c r="I13" s="30" t="s">
        <v>34</v>
      </c>
      <c r="J13" s="30" t="s">
        <v>34</v>
      </c>
      <c r="K13" s="30" t="s">
        <v>34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 t="s">
        <v>34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0</v>
      </c>
      <c r="AP13" s="30">
        <f>SUMIF($C$11:$AN$11,"I.Mad",C13:AN13)</f>
        <v>0</v>
      </c>
      <c r="AQ13" s="30">
        <f>SUM(AO13:AP13)</f>
        <v>0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 t="s">
        <v>34</v>
      </c>
      <c r="H14" s="30" t="s">
        <v>34</v>
      </c>
      <c r="I14" s="30" t="s">
        <v>34</v>
      </c>
      <c r="J14" s="30" t="s">
        <v>34</v>
      </c>
      <c r="K14" s="30" t="s">
        <v>34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 t="s">
        <v>34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0</v>
      </c>
      <c r="AP14" s="30">
        <f>SUMIF($C$11:$AN$11,"I.Mad",C14:AN14)</f>
        <v>0</v>
      </c>
      <c r="AQ14" s="30">
        <f>SUM(AO14:AP14)</f>
        <v>0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 t="s">
        <v>34</v>
      </c>
      <c r="H15" s="30" t="s">
        <v>34</v>
      </c>
      <c r="I15" s="30" t="s">
        <v>34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 t="s">
        <v>34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5" t="s">
        <v>34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 t="s">
        <v>34</v>
      </c>
      <c r="H16" s="36" t="s">
        <v>34</v>
      </c>
      <c r="I16" s="36" t="s">
        <v>34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 t="s">
        <v>34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43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0</v>
      </c>
      <c r="AP25" s="30">
        <f t="shared" si="1"/>
        <v>0</v>
      </c>
      <c r="AQ25" s="42">
        <f t="shared" si="2"/>
        <v>0</v>
      </c>
      <c r="AT25" s="34"/>
      <c r="AU25" s="34"/>
      <c r="AV25" s="34"/>
    </row>
    <row r="26" spans="2:48" ht="50.25" customHeight="1" x14ac:dyDescent="0.55000000000000004">
      <c r="B26" s="44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0</v>
      </c>
      <c r="H41" s="42">
        <f t="shared" si="3"/>
        <v>0</v>
      </c>
      <c r="I41" s="42">
        <f t="shared" si="3"/>
        <v>0</v>
      </c>
      <c r="J41" s="42">
        <f t="shared" si="3"/>
        <v>0</v>
      </c>
      <c r="K41" s="42">
        <f t="shared" si="3"/>
        <v>0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0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0</v>
      </c>
      <c r="AP41" s="42">
        <f>SUM(AP12,AP18,AP24:AP37)</f>
        <v>0</v>
      </c>
      <c r="AQ41" s="42">
        <f t="shared" si="2"/>
        <v>0</v>
      </c>
    </row>
    <row r="42" spans="2:43" ht="50.25" customHeight="1" x14ac:dyDescent="0.55000000000000004">
      <c r="B42" s="29" t="s">
        <v>59</v>
      </c>
      <c r="C42" s="47"/>
      <c r="D42" s="47"/>
      <c r="E42" s="47"/>
      <c r="F42" s="36"/>
      <c r="G42" s="36">
        <v>16.100000000000001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64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2021-09-02T19:15:50Z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