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<sst xmlns="http://schemas.openxmlformats.org/spreadsheetml/2006/main" count="380" uniqueCount="67">
  <si>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</si>
  <si>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</si>
  <si>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</si>
  <si>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</si>
  <si>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</si>
  <si>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</si>
  <si>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</si>
  <si>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</si>
  <si>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</si>
  <si>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</si>
  <si>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</si>
  <si>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</si>
  <si>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</si>
  <si>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</si>
  <si>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</si>
  <si>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</si>
  <si>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</si>
  <si>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</si>
  <si>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</si>
  <si>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</si>
  <si>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</si>
  <si>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</si>
  <si>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</si>
  <si>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</si>
  <si>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</si>
  <si>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</si>
  <si>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</si>
  <si>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</si>
  <si>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</si>
  <si>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</si>
  <si>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</si>
  <si>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</si>
  <si>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</si>
  <si>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</si>
  <si>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</si>
  <si>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</si>
  <si>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</si>
  <si>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</si>
  <si>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</si>
  <si>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</si>
  <si>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</si>
  <si>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</si>
  <si>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</si>
  <si>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</si>
  <si>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</si>
  <si>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</si>
  <si>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</si>
  <si>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</si>
  <si>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</si>
  <si>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</si>
  <si>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</si>
  <si>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</si>
  <si>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</si>
  <si>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</si>
  <si>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</si>
  <si>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</si>
  <si>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</si>
  <si>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</si>
  <si>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</si>
  <si>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</si>
  <si>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</si>
  <si>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</si>
  <si>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01/07/2009</t>
  </si>
  <si>
    <t>S/M</t>
  </si>
  <si>
    <t xml:space="preserve"> R.M.N°137-2009-PRODUCE</t>
  </si>
  <si>
    <t xml:space="preserve">           Atención:  Econ. Elena Conterno Martinelli  </t>
  </si>
  <si>
    <t>Callao, 02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</si>
</sst>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L15" sqref="L15"/>
    </sheetView>
  </sheetViews>
  <sheetFormatPr defaultColWidth="11.421875" defaultRowHeight="12.75"/>
  <cols>
    <col min="2" max="2" width="20.00390625" style="0" customWidth="1"/>
    <col min="3" max="6" width="5.7109375" style="0" customWidth="1"/>
    <col min="7" max="7" width="8.57421875" style="0" customWidth="1"/>
    <col min="8" max="8" width="5.7109375" style="0" customWidth="1"/>
    <col min="9" max="9" width="8.140625" style="0" customWidth="1"/>
    <col min="10" max="10" width="7.421875" style="0" customWidth="1"/>
    <col min="11" max="14" width="5.57421875" style="0" customWidth="1"/>
    <col min="15" max="15" width="9.00390625" style="0" customWidth="1"/>
    <col min="16" max="37" width="5.7109375" style="0" customWidth="1"/>
    <col min="38" max="38" width="7.57421875" style="0" customWidth="1"/>
    <col min="39" max="39" width="7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1315</v>
      </c>
      <c r="H10" s="30">
        <v>0</v>
      </c>
      <c r="I10" s="30">
        <v>3537</v>
      </c>
      <c r="J10" s="30">
        <v>582</v>
      </c>
      <c r="K10" s="30">
        <v>0</v>
      </c>
      <c r="L10" s="30">
        <v>0</v>
      </c>
      <c r="M10" s="30">
        <v>0</v>
      </c>
      <c r="N10" s="30">
        <v>0</v>
      </c>
      <c r="O10" s="30">
        <v>1450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52</v>
      </c>
      <c r="AM10" s="30">
        <v>167</v>
      </c>
      <c r="AN10" s="30">
        <f>SUMIF($C$9:$AM$9,"Ind",C10:AM10)</f>
        <v>6354</v>
      </c>
      <c r="AO10" s="30">
        <f>SUMIF($C$9:$AM$9,"I.Mad",C10:AM10)</f>
        <v>749</v>
      </c>
      <c r="AP10" s="30">
        <f>SUM(AN10:AO10)</f>
        <v>7103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5</v>
      </c>
      <c r="H11" s="32" t="s">
        <v>30</v>
      </c>
      <c r="I11" s="32">
        <v>20</v>
      </c>
      <c r="J11" s="32">
        <v>16</v>
      </c>
      <c r="K11" s="32" t="s">
        <v>30</v>
      </c>
      <c r="L11" s="32" t="s">
        <v>30</v>
      </c>
      <c r="M11" s="32" t="s">
        <v>30</v>
      </c>
      <c r="N11" s="32" t="s">
        <v>30</v>
      </c>
      <c r="O11" s="32">
        <v>9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</v>
      </c>
      <c r="AM11" s="32">
        <v>3</v>
      </c>
      <c r="AN11" s="30">
        <f>SUMIF($C$9:$AM$9,"Ind",C11:AM11)</f>
        <v>35</v>
      </c>
      <c r="AO11" s="30">
        <f>SUMIF($C$9:$AM$9,"I.Mad",C11:AM11)</f>
        <v>19</v>
      </c>
      <c r="AP11" s="30">
        <f>SUM(AN11:AO11)</f>
        <v>54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4</v>
      </c>
      <c r="H12" s="32" t="s">
        <v>30</v>
      </c>
      <c r="I12" s="32">
        <v>14</v>
      </c>
      <c r="J12" s="32">
        <v>1</v>
      </c>
      <c r="K12" s="32" t="s">
        <v>30</v>
      </c>
      <c r="L12" s="32" t="s">
        <v>30</v>
      </c>
      <c r="M12" s="32" t="s">
        <v>30</v>
      </c>
      <c r="N12" s="32" t="s">
        <v>30</v>
      </c>
      <c r="O12" s="32">
        <v>4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 t="s">
        <v>63</v>
      </c>
      <c r="AM12" s="32">
        <v>1</v>
      </c>
      <c r="AN12" s="30">
        <f>SUMIF($C$9:$AM$9,"Ind",C12:AM12)</f>
        <v>22</v>
      </c>
      <c r="AO12" s="30">
        <f>SUMIF($C$9:$AM$9,"I.Mad",C12:AM12)</f>
        <v>2</v>
      </c>
      <c r="AP12" s="30">
        <f>SUM(AN12:AO12)</f>
        <v>24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8</v>
      </c>
      <c r="H13" s="32" t="s">
        <v>30</v>
      </c>
      <c r="I13" s="32">
        <v>0</v>
      </c>
      <c r="J13" s="32">
        <v>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>
        <v>12.5</v>
      </c>
      <c r="H14" s="62" t="s">
        <v>30</v>
      </c>
      <c r="I14" s="62">
        <v>13.5</v>
      </c>
      <c r="J14" s="62">
        <v>13.5</v>
      </c>
      <c r="K14" s="62" t="s">
        <v>30</v>
      </c>
      <c r="L14" s="62" t="s">
        <v>30</v>
      </c>
      <c r="M14" s="62" t="s">
        <v>30</v>
      </c>
      <c r="N14" s="62" t="s">
        <v>30</v>
      </c>
      <c r="O14" s="62">
        <v>15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14.5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31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31</v>
      </c>
      <c r="AO23" s="30">
        <f t="shared" si="1"/>
        <v>0</v>
      </c>
      <c r="AP23" s="30">
        <f t="shared" si="2"/>
        <v>31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1315</v>
      </c>
      <c r="H36" s="30">
        <f t="shared" si="3"/>
        <v>0</v>
      </c>
      <c r="I36" s="30">
        <f t="shared" si="3"/>
        <v>3568</v>
      </c>
      <c r="J36" s="30">
        <f t="shared" si="3"/>
        <v>582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1450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52</v>
      </c>
      <c r="AM36" s="30">
        <f t="shared" si="3"/>
        <v>167</v>
      </c>
      <c r="AN36" s="30">
        <f t="shared" si="0"/>
        <v>6385</v>
      </c>
      <c r="AO36" s="30">
        <f t="shared" si="1"/>
        <v>749</v>
      </c>
      <c r="AP36" s="30">
        <f t="shared" si="2"/>
        <v>7134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19.2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66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2009-07-03T14:30:45Z</dcterms:modified>
  <cp:category/>
  <cp:version/>
  <cp:contentType/>
  <cp:contentStatus/>
</cp:coreProperties>
</file>