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<sst xmlns="http://schemas.openxmlformats.org/spreadsheetml/2006/main" count="325" uniqueCount="69">
  <si>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</si>
  <si>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</si>
  <si>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</si>
  <si>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</si>
  <si>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</si>
  <si>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</si>
  <si>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</si>
  <si>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</si>
  <si>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</si>
  <si>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</si>
  <si>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</si>
  <si>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</si>
  <si>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</si>
  <si>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</si>
  <si>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</si>
  <si>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</si>
  <si>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</si>
  <si>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</si>
  <si>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</si>
  <si>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</si>
  <si>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</si>
  <si>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</si>
  <si>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</si>
  <si>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</si>
  <si>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</si>
  <si>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</si>
  <si>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</si>
  <si>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</si>
  <si>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</si>
  <si>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</si>
  <si>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</si>
  <si>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</si>
  <si>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</si>
  <si>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</si>
  <si>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</si>
  <si>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</si>
  <si>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</si>
  <si>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</si>
  <si>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</si>
  <si>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</si>
  <si>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</si>
  <si>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</si>
  <si>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</si>
  <si>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</si>
  <si>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</si>
  <si>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</si>
  <si>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</si>
  <si>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</si>
  <si>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</si>
  <si>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</si>
  <si>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</si>
  <si>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</si>
  <si>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</si>
  <si>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</si>
  <si>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</si>
  <si>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</si>
  <si>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</si>
  <si>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</si>
  <si>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</si>
  <si>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</si>
  <si>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</si>
  <si>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</si>
  <si>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</si>
  <si>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</si>
  <si>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</si>
  <si>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</si>
  <si>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</si>
  <si>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Callao,03 de junio del 2024</t>
  </si>
  <si>
    <t xml:space="preserve">        Fecha  : 01/06/2024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</si>
</sst>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68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8221.9950000000008</v>
      </c>
      <c r="H12" s="24">
        <v>439.82</v>
      </c>
      <c r="I12" s="24">
        <v>10742.44</v>
      </c>
      <c r="J12" s="24">
        <v>148.28</v>
      </c>
      <c r="K12" s="24">
        <v>713.24</v>
      </c>
      <c r="L12" s="24"/>
      <c r="M12" s="24"/>
      <c r="N12" s="24"/>
      <c r="O12" s="24"/>
      <c r="P12" s="24"/>
      <c r="Q12" s="24"/>
      <c r="R12" s="24"/>
      <c r="S12" s="24"/>
      <c r="T12" s="24"/>
      <c r="U12" s="24">
        <v>32.765000000000001</v>
      </c>
      <c r="V12" s="24">
        <v>545.21</v>
      </c>
      <c r="W12" s="24"/>
      <c r="X12" s="24"/>
      <c r="Y12" s="24">
        <v>3585.0349999999999</v>
      </c>
      <c r="Z12" s="24"/>
      <c r="AA12" s="24">
        <v>1831.93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434.98499999999996</v>
      </c>
      <c r="AN12" s="24">
        <v>164.22499999999999</v>
      </c>
      <c r="AO12" s="24">
        <f>SUMIF($C$11:$AN$11,"Ind",C12:AN12)</f>
        <v>25562.390000000003</v>
      </c>
      <c r="AP12" s="24">
        <f>SUMIF($C$11:$AN$11,"I.Mad",C12:AN12)</f>
        <v>1297.5349999999999</v>
      </c>
      <c r="AQ12" s="24">
        <f>SUM(AO12:AP12)</f>
        <v>26859.925000000003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39</v>
      </c>
      <c r="H13" s="24">
        <v>3</v>
      </c>
      <c r="I13" s="24">
        <v>56</v>
      </c>
      <c r="J13" s="24">
        <v>2</v>
      </c>
      <c r="K13" s="24">
        <v>4</v>
      </c>
      <c r="L13" s="24"/>
      <c r="M13" s="24"/>
      <c r="N13" s="24"/>
      <c r="O13" s="24"/>
      <c r="P13" s="24"/>
      <c r="Q13" s="24"/>
      <c r="R13" s="24"/>
      <c r="S13" s="24"/>
      <c r="T13" s="24"/>
      <c r="U13" s="24">
        <v>1</v>
      </c>
      <c r="V13" s="24">
        <v>6</v>
      </c>
      <c r="W13" s="24"/>
      <c r="X13" s="24"/>
      <c r="Y13" s="24">
        <v>21</v>
      </c>
      <c r="Z13" s="24"/>
      <c r="AA13" s="24">
        <v>9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6</v>
      </c>
      <c r="AN13" s="24">
        <v>3</v>
      </c>
      <c r="AO13" s="24">
        <f>SUMIF($C$11:$AN$11,"Ind*",C13:AN13)</f>
        <v>136</v>
      </c>
      <c r="AP13" s="24">
        <f>SUMIF($C$11:$AN$11,"I.Mad",C13:AN13)</f>
        <v>14</v>
      </c>
      <c r="AQ13" s="24">
        <f>SUM(AO13:AP13)</f>
        <v>150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10</v>
      </c>
      <c r="H14" s="24"/>
      <c r="I14" s="24">
        <v>8</v>
      </c>
      <c r="J14" s="24">
        <v>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1</v>
      </c>
      <c r="V14" s="24">
        <v>3</v>
      </c>
      <c r="W14" s="24"/>
      <c r="X14" s="24"/>
      <c r="Y14" s="24">
        <v>4</v>
      </c>
      <c r="Z14" s="24"/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4</v>
      </c>
      <c r="AN14" s="24" t="s">
        <v>64</v>
      </c>
      <c r="AO14" s="24">
        <f>SUMIF($C$11:$AN$11,"Ind*",C14:AN14)</f>
        <v>30</v>
      </c>
      <c r="AP14" s="24">
        <f>SUMIF($C$11:$AN$11,"I.Mad",C14:AN14)</f>
        <v>4</v>
      </c>
      <c r="AQ14" s="24">
        <f>SUM(AO14:AP14)</f>
        <v>34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6.8706090114270904</v>
      </c>
      <c r="H15" s="24"/>
      <c r="I15" s="24">
        <v>7.99365005395358</v>
      </c>
      <c r="J15" s="24">
        <v>49.2385786801932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v>43.349753694459501</v>
      </c>
      <c r="V15" s="24">
        <v>41.078618293821499</v>
      </c>
      <c r="W15" s="24"/>
      <c r="X15" s="24"/>
      <c r="Y15" s="24">
        <v>42.560799707278498</v>
      </c>
      <c r="Z15" s="24"/>
      <c r="AA15" s="24">
        <v>57.925980111406801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69.20264375917381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</v>
      </c>
      <c r="H16" s="27"/>
      <c r="I16" s="27">
        <v>13</v>
      </c>
      <c r="J16" s="27">
        <v>11.5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v>12</v>
      </c>
      <c r="V16" s="27">
        <v>12</v>
      </c>
      <c r="W16" s="27"/>
      <c r="X16" s="27"/>
      <c r="Y16" s="27">
        <v>12.5</v>
      </c>
      <c r="Z16" s="27"/>
      <c r="AA16" s="27">
        <v>12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10.5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3.0110299999999999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>
        <v>0.67040999999999995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3.6814399999999998</v>
      </c>
      <c r="AP30" s="24">
        <f t="shared" si="1"/>
        <v>0</v>
      </c>
      <c r="AQ30" s="32">
        <f t="shared" si="2"/>
        <v>3.6814399999999998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8221.9950000000008</v>
      </c>
      <c r="H41" s="32">
        <f>+SUM(H24:H40,H18,H12)</f>
        <v>439.82</v>
      </c>
      <c r="I41" s="32">
        <f>+SUM(I24:I40,I18,I12)</f>
        <v>10745.45103</v>
      </c>
      <c r="J41" s="32">
        <f t="shared" si="3"/>
        <v>148.28</v>
      </c>
      <c r="K41" s="32">
        <f t="shared" si="3"/>
        <v>713.24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32.765000000000001</v>
      </c>
      <c r="V41" s="32">
        <f t="shared" si="3"/>
        <v>545.21</v>
      </c>
      <c r="W41" s="32">
        <f t="shared" si="3"/>
        <v>0</v>
      </c>
      <c r="X41" s="32">
        <f t="shared" si="3"/>
        <v>0</v>
      </c>
      <c r="Y41" s="32">
        <f t="shared" si="3"/>
        <v>3585.0349999999999</v>
      </c>
      <c r="Z41" s="32">
        <f t="shared" si="3"/>
        <v>0</v>
      </c>
      <c r="AA41" s="32">
        <f>+SUM(AA24:AA40,AA18,C12)</f>
        <v>0.67040999999999995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434.98499999999996</v>
      </c>
      <c r="AN41" s="32">
        <f>+SUM(AN24:AN40,AN18,AN12)</f>
        <v>164.22499999999999</v>
      </c>
      <c r="AO41" s="32">
        <f>SUM(AO12,AO18,AO24:AO37)</f>
        <v>25566.071440000003</v>
      </c>
      <c r="AP41" s="32">
        <f>SUM(AP12,AP18,AP24:AP37)</f>
        <v>1297.5349999999999</v>
      </c>
      <c r="AQ41" s="32">
        <f t="shared" si="2"/>
        <v>26863.606440000003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2024-06-03T20:41:56Z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