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3" i="1" l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<sst xmlns="http://schemas.openxmlformats.org/spreadsheetml/2006/main" count="389" uniqueCount="70">
  <si>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</si>
  <si>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</si>
  <si>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</si>
  <si>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</si>
  <si>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</si>
  <si>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</si>
  <si>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</si>
  <si>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</si>
  <si>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</si>
  <si>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</si>
  <si>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</si>
  <si>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</si>
  <si>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</si>
  <si>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</si>
  <si>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</si>
  <si>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</si>
  <si>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</si>
  <si>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</si>
  <si>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</si>
  <si>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</si>
  <si>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</si>
  <si>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</si>
  <si>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</si>
  <si>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</si>
  <si>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</si>
  <si>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</si>
  <si>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</si>
  <si>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</si>
  <si>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</si>
  <si>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</si>
  <si>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</si>
  <si>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</si>
  <si>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</si>
  <si>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</si>
  <si>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</si>
  <si>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</si>
  <si>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</si>
  <si>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</si>
  <si>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</si>
  <si>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</si>
  <si>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</si>
  <si>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</si>
  <si>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</si>
  <si>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</si>
  <si>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</si>
  <si>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</si>
  <si>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</si>
  <si>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</si>
  <si>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</si>
  <si>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</si>
  <si>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</si>
  <si>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</si>
  <si>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</si>
  <si>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</si>
  <si>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</si>
  <si>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</si>
  <si>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</si>
  <si>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</si>
  <si>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</si>
  <si>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</si>
  <si>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</si>
  <si>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</si>
  <si>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</si>
  <si>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</si>
  <si>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</si>
  <si>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</si>
  <si>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</si>
  <si>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01/06/2021</t>
  </si>
  <si>
    <t>Callao, 02 de junio del 2021</t>
  </si>
  <si>
    <t>Puertos cerradso en la zona centro del litoral, por oleaje anómalo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</si>
</sst>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N34" sqref="N3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67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7" t="s">
        <v>21</v>
      </c>
      <c r="Z10" s="77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1520</v>
      </c>
      <c r="F12" s="36">
        <v>110</v>
      </c>
      <c r="G12" s="36">
        <v>4101.26</v>
      </c>
      <c r="H12" s="36">
        <v>480.47500000000008</v>
      </c>
      <c r="I12" s="36">
        <v>12235.95</v>
      </c>
      <c r="J12" s="36">
        <v>341.38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73">
        <v>3063.56</v>
      </c>
      <c r="Z12" s="36">
        <v>926.70999999999992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SUMIF($C$11:$AN$11,"Ind",C12:AN12)</f>
        <v>20920.77</v>
      </c>
      <c r="AP12" s="36">
        <f>SUMIF($C$11:$AN$11,"I.Mad",C12:AN12)</f>
        <v>1858.5650000000001</v>
      </c>
      <c r="AQ12" s="36">
        <f>SUM(AO12:AP12)</f>
        <v>22779.334999999999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>
        <v>5</v>
      </c>
      <c r="F13" s="36">
        <v>5</v>
      </c>
      <c r="G13" s="36">
        <v>15</v>
      </c>
      <c r="H13" s="36">
        <v>13</v>
      </c>
      <c r="I13" s="36">
        <v>36</v>
      </c>
      <c r="J13" s="36">
        <v>5</v>
      </c>
      <c r="K13" s="36" t="s">
        <v>35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35</v>
      </c>
      <c r="S13" s="36" t="s">
        <v>35</v>
      </c>
      <c r="T13" s="36" t="s">
        <v>35</v>
      </c>
      <c r="U13" s="36" t="s">
        <v>35</v>
      </c>
      <c r="V13" s="36" t="s">
        <v>35</v>
      </c>
      <c r="W13" s="36" t="s">
        <v>35</v>
      </c>
      <c r="X13" s="36" t="s">
        <v>35</v>
      </c>
      <c r="Y13" s="73">
        <v>18</v>
      </c>
      <c r="Z13" s="36">
        <v>2</v>
      </c>
      <c r="AA13" s="36" t="s">
        <v>35</v>
      </c>
      <c r="AB13" s="36" t="s">
        <v>35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74</v>
      </c>
      <c r="AP13" s="36">
        <f>SUMIF($C$11:$AN$11,"I.Mad",C13:AN13)</f>
        <v>25</v>
      </c>
      <c r="AQ13" s="36">
        <f>SUM(AO13:AP13)</f>
        <v>99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66</v>
      </c>
      <c r="F14" s="36">
        <v>2</v>
      </c>
      <c r="G14" s="36">
        <v>4</v>
      </c>
      <c r="H14" s="36">
        <v>2</v>
      </c>
      <c r="I14" s="36">
        <v>10</v>
      </c>
      <c r="J14" s="36">
        <v>2</v>
      </c>
      <c r="K14" s="36" t="s">
        <v>35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35</v>
      </c>
      <c r="S14" s="36" t="s">
        <v>35</v>
      </c>
      <c r="T14" s="36" t="s">
        <v>35</v>
      </c>
      <c r="U14" s="36" t="s">
        <v>35</v>
      </c>
      <c r="V14" s="36" t="s">
        <v>35</v>
      </c>
      <c r="W14" s="36" t="s">
        <v>35</v>
      </c>
      <c r="X14" s="36" t="s">
        <v>35</v>
      </c>
      <c r="Y14" s="73">
        <v>3</v>
      </c>
      <c r="Z14" s="36">
        <v>2</v>
      </c>
      <c r="AA14" s="36" t="s">
        <v>35</v>
      </c>
      <c r="AB14" s="36" t="s">
        <v>35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17</v>
      </c>
      <c r="AP14" s="36">
        <f>SUMIF($C$11:$AN$11,"I.Mad",C14:AN14)</f>
        <v>8</v>
      </c>
      <c r="AQ14" s="36">
        <f>SUM(AO14:AP14)</f>
        <v>25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>
        <v>72.97996529632691</v>
      </c>
      <c r="G15" s="36">
        <v>32.210674306846691</v>
      </c>
      <c r="H15" s="36">
        <v>35.472772406751631</v>
      </c>
      <c r="I15" s="36">
        <v>24.413017089391687</v>
      </c>
      <c r="J15" s="36">
        <v>21.864877744219378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35</v>
      </c>
      <c r="S15" s="36" t="s">
        <v>35</v>
      </c>
      <c r="T15" s="36" t="s">
        <v>35</v>
      </c>
      <c r="U15" s="36" t="s">
        <v>35</v>
      </c>
      <c r="V15" s="36" t="s">
        <v>35</v>
      </c>
      <c r="W15" s="36" t="s">
        <v>35</v>
      </c>
      <c r="X15" s="36" t="s">
        <v>35</v>
      </c>
      <c r="Y15" s="73">
        <v>45.951079929485857</v>
      </c>
      <c r="Z15" s="36">
        <v>44.850520084768718</v>
      </c>
      <c r="AA15" s="36" t="s">
        <v>35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>
        <v>10</v>
      </c>
      <c r="G16" s="42">
        <v>12</v>
      </c>
      <c r="H16" s="42">
        <v>12.5</v>
      </c>
      <c r="I16" s="42">
        <v>12.5</v>
      </c>
      <c r="J16" s="42">
        <v>12.5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 t="s">
        <v>35</v>
      </c>
      <c r="R16" s="42" t="s">
        <v>35</v>
      </c>
      <c r="S16" s="42" t="s">
        <v>35</v>
      </c>
      <c r="T16" s="42" t="s">
        <v>35</v>
      </c>
      <c r="U16" s="42" t="s">
        <v>35</v>
      </c>
      <c r="V16" s="42" t="s">
        <v>35</v>
      </c>
      <c r="W16" s="42" t="s">
        <v>35</v>
      </c>
      <c r="X16" s="42" t="s">
        <v>35</v>
      </c>
      <c r="Y16" s="74">
        <v>11.5</v>
      </c>
      <c r="Z16" s="42">
        <v>12</v>
      </c>
      <c r="AA16" s="42" t="s">
        <v>35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0</v>
      </c>
      <c r="AP25" s="36">
        <f t="shared" si="1"/>
        <v>0</v>
      </c>
      <c r="AQ25" s="48">
        <f t="shared" si="2"/>
        <v>0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73"/>
      <c r="Z27" s="36"/>
      <c r="AA27" s="36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73"/>
      <c r="Z28" s="36"/>
      <c r="AA28" s="36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73"/>
      <c r="Z29" s="36"/>
      <c r="AA29" s="36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73"/>
      <c r="Z30" s="36"/>
      <c r="AA30" s="36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74"/>
      <c r="Z31" s="42"/>
      <c r="AA31" s="42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1520</v>
      </c>
      <c r="F41" s="48">
        <f t="shared" si="3"/>
        <v>110</v>
      </c>
      <c r="G41" s="48">
        <f t="shared" si="3"/>
        <v>4101.26</v>
      </c>
      <c r="H41" s="48">
        <f t="shared" si="3"/>
        <v>480.47500000000008</v>
      </c>
      <c r="I41" s="48">
        <f t="shared" si="3"/>
        <v>12235.95</v>
      </c>
      <c r="J41" s="48">
        <f t="shared" si="3"/>
        <v>341.38</v>
      </c>
      <c r="K41" s="48">
        <f t="shared" si="3"/>
        <v>0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0</v>
      </c>
      <c r="T41" s="48">
        <f t="shared" si="3"/>
        <v>0</v>
      </c>
      <c r="U41" s="48">
        <f t="shared" si="3"/>
        <v>0</v>
      </c>
      <c r="V41" s="48">
        <f t="shared" si="3"/>
        <v>0</v>
      </c>
      <c r="W41" s="48">
        <f t="shared" si="3"/>
        <v>0</v>
      </c>
      <c r="X41" s="48">
        <f t="shared" si="3"/>
        <v>0</v>
      </c>
      <c r="Y41" s="48">
        <f t="shared" si="3"/>
        <v>3063.56</v>
      </c>
      <c r="Z41" s="48">
        <f t="shared" si="3"/>
        <v>926.70999999999992</v>
      </c>
      <c r="AA41" s="48">
        <f t="shared" si="3"/>
        <v>0</v>
      </c>
      <c r="AB41" s="48">
        <f t="shared" si="3"/>
        <v>0</v>
      </c>
      <c r="AC41" s="48">
        <f t="shared" si="3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0</v>
      </c>
      <c r="AN41" s="48">
        <f t="shared" si="3"/>
        <v>0</v>
      </c>
      <c r="AO41" s="48">
        <f>SUM(AO12,AO18,AO24:AO37)</f>
        <v>20920.77</v>
      </c>
      <c r="AP41" s="48">
        <f>SUM(AP12,AP18,AP24:AP37)</f>
        <v>1858.5650000000001</v>
      </c>
      <c r="AQ41" s="48">
        <f t="shared" si="2"/>
        <v>22779.334999999999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17.8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4" t="s">
        <v>69</v>
      </c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2021-06-02T19:52:34Z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