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8800" windowHeight="12024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<sst xmlns="http://schemas.openxmlformats.org/spreadsheetml/2006/main" count="344" uniqueCount="69">
  <si>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</si>
  <si>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</si>
  <si>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</si>
  <si>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</si>
  <si>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</si>
  <si>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</si>
  <si>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</si>
  <si>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</si>
  <si>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</si>
  <si>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</si>
  <si>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</si>
  <si>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</si>
  <si>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</si>
  <si>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</si>
  <si>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</si>
  <si>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</si>
  <si>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</si>
  <si>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</si>
  <si>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</si>
  <si>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</si>
  <si>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</si>
  <si>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</si>
  <si>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</si>
  <si>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</si>
  <si>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</si>
  <si>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</si>
  <si>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</si>
  <si>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</si>
  <si>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</si>
  <si>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</si>
  <si>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</si>
  <si>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</si>
  <si>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</si>
  <si>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</si>
  <si>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</si>
  <si>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</si>
  <si>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</si>
  <si>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</si>
  <si>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</si>
  <si>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</si>
  <si>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</si>
  <si>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</si>
  <si>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</si>
  <si>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</si>
  <si>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</si>
  <si>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</si>
  <si>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</si>
  <si>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</si>
  <si>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</si>
  <si>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</si>
  <si>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</si>
  <si>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</si>
  <si>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</si>
  <si>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</si>
  <si>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</si>
  <si>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</si>
  <si>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</si>
  <si>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</si>
  <si>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</si>
  <si>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</si>
  <si>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</si>
  <si>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</si>
  <si>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</si>
  <si>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</si>
  <si>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</si>
  <si>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>SM</t>
  </si>
  <si>
    <t xml:space="preserve">CIFRAS PRELIMINARES \ PARA USO CIENTÍFICO  </t>
  </si>
  <si>
    <t>Callao,02 de mayo del 2024</t>
  </si>
  <si>
    <t xml:space="preserve">        Fecha  : 01/05/2024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</si>
</sst>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L1" zoomScale="22" zoomScaleNormal="22" workbookViewId="0">
      <selection activeCell="AL46" sqref="AL46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68</v>
      </c>
      <c r="AP8" s="57"/>
      <c r="AQ8" s="57"/>
    </row>
    <row r="9" spans="2:50" ht="28.2" x14ac:dyDescent="0.5">
      <c r="B9" s="4" t="s">
        <v>6</v>
      </c>
      <c r="C9" s="10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1019.83</v>
      </c>
      <c r="G12" s="24">
        <v>2318.9499999999998</v>
      </c>
      <c r="H12" s="24">
        <v>4315.4610000000002</v>
      </c>
      <c r="I12" s="24">
        <v>10770.254999999999</v>
      </c>
      <c r="J12" s="24">
        <v>4795.0360000000001</v>
      </c>
      <c r="K12" s="24">
        <v>650.41499999999996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5309.84</v>
      </c>
      <c r="R12" s="24">
        <v>102.215</v>
      </c>
      <c r="S12" s="24">
        <v>4102.3450000000003</v>
      </c>
      <c r="T12" s="24">
        <v>283.77</v>
      </c>
      <c r="U12" s="24">
        <v>475.08</v>
      </c>
      <c r="V12" s="24">
        <v>1261.5999999999999</v>
      </c>
      <c r="W12" s="24">
        <v>5325.63</v>
      </c>
      <c r="X12" s="24">
        <v>141.05000000000001</v>
      </c>
      <c r="Y12" s="24">
        <v>9691.57</v>
      </c>
      <c r="Z12" s="24">
        <v>225.685</v>
      </c>
      <c r="AA12" s="24">
        <v>4966.16</v>
      </c>
      <c r="AB12" s="24">
        <v>397.95499999999998</v>
      </c>
      <c r="AC12" s="24">
        <v>4129.5150000000003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47739.760000000009</v>
      </c>
      <c r="AP12" s="24">
        <f>SUMIF($C$11:$AN$11,"I.Mad",C12:AN12)</f>
        <v>12542.602000000001</v>
      </c>
      <c r="AQ12" s="24">
        <f>SUM(AO12:AP12)</f>
        <v>60282.362000000008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>
        <v>45</v>
      </c>
      <c r="G13" s="24">
        <v>12</v>
      </c>
      <c r="H13" s="24">
        <v>102</v>
      </c>
      <c r="I13" s="24">
        <v>67</v>
      </c>
      <c r="J13" s="24">
        <v>124</v>
      </c>
      <c r="K13" s="24">
        <v>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25</v>
      </c>
      <c r="R13" s="24">
        <v>1</v>
      </c>
      <c r="S13" s="24">
        <v>22</v>
      </c>
      <c r="T13" s="24">
        <v>4</v>
      </c>
      <c r="U13" s="24">
        <v>4</v>
      </c>
      <c r="V13" s="24">
        <v>20</v>
      </c>
      <c r="W13" s="24">
        <v>17</v>
      </c>
      <c r="X13" s="24">
        <v>2</v>
      </c>
      <c r="Y13" s="24">
        <v>42</v>
      </c>
      <c r="Z13" s="24">
        <v>1</v>
      </c>
      <c r="AA13" s="24">
        <v>20</v>
      </c>
      <c r="AB13" s="24">
        <v>4</v>
      </c>
      <c r="AC13" s="24">
        <v>19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231</v>
      </c>
      <c r="AP13" s="24">
        <f>SUMIF($C$11:$AN$11,"I.Mad",C13:AN13)</f>
        <v>303</v>
      </c>
      <c r="AQ13" s="24">
        <f>SUM(AO13:AP13)</f>
        <v>534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65</v>
      </c>
      <c r="G14" s="24">
        <v>4</v>
      </c>
      <c r="H14" s="24">
        <v>4</v>
      </c>
      <c r="I14" s="24">
        <v>10</v>
      </c>
      <c r="J14" s="24">
        <v>14</v>
      </c>
      <c r="K14" s="24" t="s">
        <v>65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7</v>
      </c>
      <c r="R14" s="24">
        <v>1</v>
      </c>
      <c r="S14" s="24">
        <v>7</v>
      </c>
      <c r="T14" s="24">
        <v>1</v>
      </c>
      <c r="U14" s="24">
        <v>3</v>
      </c>
      <c r="V14" s="24">
        <v>5</v>
      </c>
      <c r="W14" s="24">
        <v>5</v>
      </c>
      <c r="X14" s="24">
        <v>2</v>
      </c>
      <c r="Y14" s="24">
        <v>4</v>
      </c>
      <c r="Z14" s="24">
        <v>1</v>
      </c>
      <c r="AA14" s="24">
        <v>5</v>
      </c>
      <c r="AB14" s="24">
        <v>1</v>
      </c>
      <c r="AC14" s="24">
        <v>7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52</v>
      </c>
      <c r="AP14" s="24">
        <f>SUMIF($C$11:$AN$11,"I.Mad",C14:AN14)</f>
        <v>29</v>
      </c>
      <c r="AQ14" s="24">
        <f>SUM(AO14:AP14)</f>
        <v>81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4.9948447714753401</v>
      </c>
      <c r="H15" s="24">
        <v>81.414691189625202</v>
      </c>
      <c r="I15" s="24">
        <v>21.4973549684121</v>
      </c>
      <c r="J15" s="24">
        <v>48.8785258846804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40.679658463591402</v>
      </c>
      <c r="R15" s="24">
        <v>28.421052631605299</v>
      </c>
      <c r="S15" s="24">
        <v>64.753264236753594</v>
      </c>
      <c r="T15" s="24">
        <v>85.792349726776607</v>
      </c>
      <c r="U15" s="24">
        <v>62.531633208959903</v>
      </c>
      <c r="V15" s="24">
        <v>87.126411627375902</v>
      </c>
      <c r="W15" s="24">
        <v>30.759001538659</v>
      </c>
      <c r="X15" s="24">
        <v>81.0596697861736</v>
      </c>
      <c r="Y15" s="24">
        <v>24.740324007452401</v>
      </c>
      <c r="Z15" s="24">
        <v>42.408376963376298</v>
      </c>
      <c r="AA15" s="24">
        <v>30.74505987201</v>
      </c>
      <c r="AB15" s="24">
        <v>82.017543859649507</v>
      </c>
      <c r="AC15" s="24">
        <v>24.2684770504139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>
        <v>12.5</v>
      </c>
      <c r="H16" s="27">
        <v>9</v>
      </c>
      <c r="I16" s="27">
        <v>12.5</v>
      </c>
      <c r="J16" s="27">
        <v>11.5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</v>
      </c>
      <c r="R16" s="27">
        <v>12</v>
      </c>
      <c r="S16" s="27">
        <v>11.5</v>
      </c>
      <c r="T16" s="27">
        <v>10.5</v>
      </c>
      <c r="U16" s="27">
        <v>11.5</v>
      </c>
      <c r="V16" s="27">
        <v>11</v>
      </c>
      <c r="W16" s="27">
        <v>12</v>
      </c>
      <c r="X16" s="27">
        <v>10.5</v>
      </c>
      <c r="Y16" s="27">
        <v>12.5</v>
      </c>
      <c r="Z16" s="27">
        <v>12</v>
      </c>
      <c r="AA16" s="27">
        <v>12.5</v>
      </c>
      <c r="AB16" s="27">
        <v>10.5</v>
      </c>
      <c r="AC16" s="27">
        <v>12.5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29"/>
      <c r="L17" s="11"/>
      <c r="M17" s="11"/>
      <c r="N17" s="11"/>
      <c r="O17" s="11"/>
      <c r="P17" s="11"/>
      <c r="Q17" s="11"/>
      <c r="R17" s="11"/>
      <c r="S17" s="29"/>
      <c r="T17" s="29"/>
      <c r="U17" s="29"/>
      <c r="V17" s="29"/>
      <c r="W17" s="29"/>
      <c r="X17" s="29"/>
      <c r="Y17" s="29"/>
      <c r="Z17" s="29"/>
      <c r="AA17" s="29"/>
      <c r="AB17" s="11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5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7"/>
      <c r="AA30" s="24">
        <v>5.2708399999999997</v>
      </c>
      <c r="AB30" s="35">
        <v>7.8070000000000001E-2</v>
      </c>
      <c r="AC30" s="32">
        <v>2.65306</v>
      </c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7.9238999999999997</v>
      </c>
      <c r="AP30" s="24">
        <f t="shared" si="1"/>
        <v>7.8070000000000001E-2</v>
      </c>
      <c r="AQ30" s="32">
        <f t="shared" si="2"/>
        <v>8.00197</v>
      </c>
    </row>
    <row r="31" spans="1:43" ht="50.25" customHeight="1" x14ac:dyDescent="0.7">
      <c r="A31" s="1">
        <v>0.2</v>
      </c>
      <c r="B31" s="25" t="s">
        <v>61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1019.83</v>
      </c>
      <c r="G41" s="32">
        <f t="shared" si="3"/>
        <v>2318.9499999999998</v>
      </c>
      <c r="H41" s="32">
        <f>+SUM(H24:H40,H18,H12)</f>
        <v>4315.4610000000002</v>
      </c>
      <c r="I41" s="32">
        <f>+SUM(I24:I40,I18,I12)</f>
        <v>10770.254999999999</v>
      </c>
      <c r="J41" s="32">
        <f t="shared" si="3"/>
        <v>4795.0360000000001</v>
      </c>
      <c r="K41" s="32">
        <f t="shared" si="3"/>
        <v>650.41499999999996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5309.84</v>
      </c>
      <c r="R41" s="32">
        <f t="shared" si="3"/>
        <v>102.215</v>
      </c>
      <c r="S41" s="32">
        <f t="shared" si="3"/>
        <v>4102.3450000000003</v>
      </c>
      <c r="T41" s="32">
        <f t="shared" si="3"/>
        <v>283.77</v>
      </c>
      <c r="U41" s="32">
        <f t="shared" si="3"/>
        <v>475.08</v>
      </c>
      <c r="V41" s="32">
        <f t="shared" si="3"/>
        <v>1261.5999999999999</v>
      </c>
      <c r="W41" s="32">
        <f t="shared" si="3"/>
        <v>5325.63</v>
      </c>
      <c r="X41" s="32">
        <f t="shared" si="3"/>
        <v>141.05000000000001</v>
      </c>
      <c r="Y41" s="32">
        <f t="shared" si="3"/>
        <v>9691.57</v>
      </c>
      <c r="Z41" s="32">
        <f t="shared" si="3"/>
        <v>225.685</v>
      </c>
      <c r="AA41" s="32">
        <f>+SUM(AA24:AA40,AA18,C12)</f>
        <v>5.2708399999999997</v>
      </c>
      <c r="AB41" s="32">
        <f t="shared" si="3"/>
        <v>398.03307000000001</v>
      </c>
      <c r="AC41" s="32">
        <f t="shared" si="3"/>
        <v>4132.16806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47747.683900000011</v>
      </c>
      <c r="AP41" s="32">
        <f>SUM(AP12,AP18,AP24:AP37)</f>
        <v>12542.68007</v>
      </c>
      <c r="AQ41" s="32">
        <f t="shared" si="2"/>
        <v>60290.363970000013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58</v>
      </c>
      <c r="C44" s="4" t="s">
        <v>59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60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62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2024-05-02T21:01:34Z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