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3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<sst xmlns="http://schemas.openxmlformats.org/spreadsheetml/2006/main" count="391" uniqueCount="67">
  <si>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</si>
  <si>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</si>
  <si>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</si>
  <si>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</si>
  <si>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</si>
  <si>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</si>
  <si>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</si>
  <si>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</si>
  <si>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</si>
  <si>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</si>
  <si>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</si>
  <si>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</si>
  <si>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</si>
  <si>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</si>
  <si>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</si>
  <si>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</si>
  <si>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</si>
  <si>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</si>
  <si>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</si>
  <si>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</si>
  <si>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</si>
  <si>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</si>
  <si>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</si>
  <si>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</si>
  <si>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</si>
  <si>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</si>
  <si>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</si>
  <si>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</si>
  <si>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</si>
  <si>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</si>
  <si>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</si>
  <si>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</si>
  <si>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</si>
  <si>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</si>
  <si>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</si>
  <si>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</si>
  <si>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</si>
  <si>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</si>
  <si>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</si>
  <si>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</si>
  <si>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</si>
  <si>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</si>
  <si>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</si>
  <si>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</si>
  <si>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</si>
  <si>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</si>
  <si>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</si>
  <si>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</si>
  <si>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</si>
  <si>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</si>
  <si>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</si>
  <si>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</si>
  <si>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</si>
  <si>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</si>
  <si>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</si>
  <si>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</si>
  <si>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</si>
  <si>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</si>
  <si>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</si>
  <si>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</si>
  <si>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</si>
  <si>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</si>
  <si>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</si>
  <si>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 011-2011-PRODUCE,  R.M.N°057-2011-PRODUCE</t>
  </si>
  <si>
    <t xml:space="preserve"> R.M.N°279-2010-PRODUCE ,</t>
  </si>
  <si>
    <t>Callao, 02 de  Marzo del 2011</t>
  </si>
  <si>
    <t xml:space="preserve">        Fecha  : 01/03/2011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</si>
</sst>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0" borderId="14" xfId="0" applyNumberFormat="1" applyFont="1" applyBorder="1" applyAlignment="1">
      <alignment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E1">
      <selection activeCell="B2" sqref="B2:AQ41"/>
    </sheetView>
  </sheetViews>
  <sheetFormatPr defaultColWidth="11.421875" defaultRowHeight="12.75"/>
  <cols>
    <col min="2" max="2" width="20.00390625" style="0" customWidth="1"/>
    <col min="3" max="3" width="9.0039062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281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9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9.140625" style="0" customWidth="1"/>
    <col min="38" max="38" width="6.140625" style="0" customWidth="1"/>
    <col min="39" max="39" width="9.421875" style="0" customWidth="1"/>
    <col min="40" max="40" width="8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1" t="s">
        <v>62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2:43" ht="15"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59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7"/>
      <c r="AP5" s="87"/>
      <c r="AQ5" s="8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66</v>
      </c>
      <c r="AP6" s="88"/>
      <c r="AQ6" s="89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2" t="s">
        <v>5</v>
      </c>
      <c r="D8" s="90"/>
      <c r="E8" s="92" t="s">
        <v>6</v>
      </c>
      <c r="F8" s="90"/>
      <c r="G8" s="93" t="s">
        <v>7</v>
      </c>
      <c r="H8" s="94"/>
      <c r="I8" s="81" t="s">
        <v>8</v>
      </c>
      <c r="J8" s="82"/>
      <c r="K8" s="92" t="s">
        <v>9</v>
      </c>
      <c r="L8" s="90"/>
      <c r="M8" s="92" t="s">
        <v>10</v>
      </c>
      <c r="N8" s="82"/>
      <c r="O8" s="81" t="s">
        <v>11</v>
      </c>
      <c r="P8" s="90"/>
      <c r="Q8" s="81" t="s">
        <v>12</v>
      </c>
      <c r="R8" s="90"/>
      <c r="S8" s="81" t="s">
        <v>13</v>
      </c>
      <c r="T8" s="90"/>
      <c r="U8" s="81" t="s">
        <v>14</v>
      </c>
      <c r="V8" s="90"/>
      <c r="W8" s="93" t="s">
        <v>15</v>
      </c>
      <c r="X8" s="99"/>
      <c r="Y8" s="93" t="s">
        <v>16</v>
      </c>
      <c r="Z8" s="99"/>
      <c r="AA8" s="93" t="s">
        <v>17</v>
      </c>
      <c r="AB8" s="99"/>
      <c r="AC8" s="81" t="s">
        <v>18</v>
      </c>
      <c r="AD8" s="97"/>
      <c r="AE8" s="83" t="s">
        <v>19</v>
      </c>
      <c r="AF8" s="86"/>
      <c r="AG8" s="83" t="s">
        <v>20</v>
      </c>
      <c r="AH8" s="86"/>
      <c r="AI8" s="85" t="s">
        <v>58</v>
      </c>
      <c r="AJ8" s="86"/>
      <c r="AK8" s="83" t="s">
        <v>21</v>
      </c>
      <c r="AL8" s="84"/>
      <c r="AM8" s="81" t="s">
        <v>22</v>
      </c>
      <c r="AN8" s="82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1634</v>
      </c>
      <c r="AF10" s="28">
        <v>0</v>
      </c>
      <c r="AG10" s="28">
        <v>1626</v>
      </c>
      <c r="AH10" s="28">
        <v>0</v>
      </c>
      <c r="AI10" s="28">
        <v>0</v>
      </c>
      <c r="AJ10" s="28">
        <v>0</v>
      </c>
      <c r="AK10" s="28">
        <v>1201</v>
      </c>
      <c r="AL10" s="28">
        <v>0</v>
      </c>
      <c r="AM10" s="28">
        <v>5772</v>
      </c>
      <c r="AN10" s="28">
        <v>1086</v>
      </c>
      <c r="AO10" s="28">
        <f>SUMIF($C$9:$AN$9,"Ind",C10:AN10)</f>
        <v>10233</v>
      </c>
      <c r="AP10" s="28">
        <f>SUMIF($C$9:$AN$9,"I.Mad",C10:AN10)</f>
        <v>1086</v>
      </c>
      <c r="AQ10" s="28">
        <f>SUM(AO10:AP10)</f>
        <v>11319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9</v>
      </c>
      <c r="AF11" s="30" t="s">
        <v>29</v>
      </c>
      <c r="AG11" s="30">
        <v>11</v>
      </c>
      <c r="AH11" s="30" t="s">
        <v>29</v>
      </c>
      <c r="AI11" s="30" t="s">
        <v>29</v>
      </c>
      <c r="AJ11" s="30" t="s">
        <v>29</v>
      </c>
      <c r="AK11" s="30">
        <v>9</v>
      </c>
      <c r="AL11" s="30" t="s">
        <v>29</v>
      </c>
      <c r="AM11" s="30">
        <v>70</v>
      </c>
      <c r="AN11" s="30">
        <v>21</v>
      </c>
      <c r="AO11" s="28">
        <f>SUMIF($C$9:$AN$9,"Ind",C11:AN11)</f>
        <v>99</v>
      </c>
      <c r="AP11" s="28">
        <f>SUMIF($C$9:$AN$9,"I.Mad",C11:AN11)</f>
        <v>21</v>
      </c>
      <c r="AQ11" s="28">
        <f>SUM(AO11:AP11)</f>
        <v>120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2</v>
      </c>
      <c r="AF12" s="30" t="s">
        <v>29</v>
      </c>
      <c r="AG12" s="30">
        <v>4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>
        <v>10</v>
      </c>
      <c r="AN12" s="30">
        <v>5</v>
      </c>
      <c r="AO12" s="28">
        <f>SUMIF($C$9:$AN$9,"Ind",C12:AN12)</f>
        <v>19</v>
      </c>
      <c r="AP12" s="28">
        <f>SUMIF($C$9:$AN$9,"I.Mad",C12:AN12)</f>
        <v>5</v>
      </c>
      <c r="AQ12" s="28">
        <f>SUM(AO12:AP12)</f>
        <v>24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7</v>
      </c>
      <c r="AF13" s="30" t="s">
        <v>29</v>
      </c>
      <c r="AG13" s="30">
        <v>1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>
        <v>7</v>
      </c>
      <c r="AN13" s="30">
        <v>1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</v>
      </c>
      <c r="AF14" s="60" t="s">
        <v>29</v>
      </c>
      <c r="AG14" s="60">
        <v>13.5</v>
      </c>
      <c r="AH14" s="60" t="s">
        <v>29</v>
      </c>
      <c r="AI14" s="60" t="s">
        <v>29</v>
      </c>
      <c r="AJ14" s="60" t="s">
        <v>29</v>
      </c>
      <c r="AK14" s="60">
        <v>14</v>
      </c>
      <c r="AL14" s="60" t="s">
        <v>29</v>
      </c>
      <c r="AM14" s="60">
        <v>14</v>
      </c>
      <c r="AN14" s="60">
        <v>14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1146</v>
      </c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>
        <v>5</v>
      </c>
      <c r="AH22" s="30"/>
      <c r="AI22" s="30"/>
      <c r="AJ22" s="30"/>
      <c r="AK22" s="30">
        <v>6</v>
      </c>
      <c r="AL22" s="30"/>
      <c r="AM22" s="57">
        <v>1</v>
      </c>
      <c r="AN22" s="57"/>
      <c r="AO22" s="28">
        <f aca="true" t="shared" si="0" ref="AO22:AO35">SUMIF($C$9:$AN$9,"Ind",C22:AN22)</f>
        <v>1158</v>
      </c>
      <c r="AP22" s="28">
        <f aca="true" t="shared" si="1" ref="AP22:AP35">SUMIF($C$9:$AN$9,"I.Mad",C22:AN22)</f>
        <v>0</v>
      </c>
      <c r="AQ22" s="28">
        <f aca="true" t="shared" si="2" ref="AQ22:AQ35">SUM(AO22:AP22)</f>
        <v>1158</v>
      </c>
    </row>
    <row r="23" spans="2:43" ht="20.25">
      <c r="B23" s="58" t="s">
        <v>39</v>
      </c>
      <c r="C23" s="55">
        <v>254</v>
      </c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254</v>
      </c>
      <c r="AP23" s="28">
        <f t="shared" si="1"/>
        <v>0</v>
      </c>
      <c r="AQ23" s="28">
        <f t="shared" si="2"/>
        <v>254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1400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1634</v>
      </c>
      <c r="AF36" s="28">
        <f t="shared" si="3"/>
        <v>0</v>
      </c>
      <c r="AG36" s="28">
        <f t="shared" si="3"/>
        <v>1631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1207</v>
      </c>
      <c r="AL36" s="28">
        <f t="shared" si="3"/>
        <v>0</v>
      </c>
      <c r="AM36" s="28">
        <f t="shared" si="3"/>
        <v>5773</v>
      </c>
      <c r="AN36" s="28">
        <f t="shared" si="3"/>
        <v>1086</v>
      </c>
      <c r="AO36" s="28">
        <f>SUM(AO10,AO16,AO22:AO35)</f>
        <v>11645</v>
      </c>
      <c r="AP36" s="28">
        <f>SUM(AP10,AP16,AP22:AP35)</f>
        <v>1086</v>
      </c>
      <c r="AQ36" s="28">
        <f>SUM(AO36:AP36)</f>
        <v>12731</v>
      </c>
    </row>
    <row r="37" spans="2:43" ht="22.5" customHeight="1">
      <c r="B37" s="27" t="s">
        <v>53</v>
      </c>
      <c r="C37" s="63">
        <v>19.1</v>
      </c>
      <c r="D37" s="63"/>
      <c r="E37" s="63"/>
      <c r="F37" s="63"/>
      <c r="G37" s="63">
        <v>17.9</v>
      </c>
      <c r="H37" s="63"/>
      <c r="I37" s="63">
        <v>22.4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16.8</v>
      </c>
      <c r="V37" s="63"/>
      <c r="W37" s="63"/>
      <c r="X37" s="63"/>
      <c r="Y37" s="63">
        <v>17.8</v>
      </c>
      <c r="Z37" s="63"/>
      <c r="AA37" s="63"/>
      <c r="AB37" s="63"/>
      <c r="AC37" s="63">
        <v>21.8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18.3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Y8:Z8"/>
    <mergeCell ref="Q8:R8"/>
    <mergeCell ref="O8:P8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AM4:AQ4"/>
    <mergeCell ref="W8:X8"/>
    <mergeCell ref="AA8:AB8"/>
    <mergeCell ref="AM8:AN8"/>
    <mergeCell ref="AK8:AL8"/>
    <mergeCell ref="AI8:AJ8"/>
    <mergeCell ref="AG8:AH8"/>
    <mergeCell ref="AO5:AQ5"/>
    <mergeCell ref="AO6:AQ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WebMaster</cp:lastModifiedBy>
  <cp:lastPrinted>2011-03-03T14:53:14Z</cp:lastPrinted>
  <dcterms:created xsi:type="dcterms:W3CDTF">2008-10-21T17:58:04Z</dcterms:created>
  <dcterms:modified xsi:type="dcterms:W3CDTF">2011-03-03T20:34:28Z</dcterms:modified>
  <cp:category/>
  <cp:version/>
  <cp:contentType/>
  <cp:contentStatus/>
</cp:coreProperties>
</file>