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<sst xmlns="http://schemas.openxmlformats.org/spreadsheetml/2006/main" count="395" uniqueCount="69">
  <si>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</si>
  <si>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</si>
  <si>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</si>
  <si>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</si>
  <si>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</si>
  <si>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</si>
  <si>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</si>
  <si>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</si>
  <si>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</si>
  <si>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</si>
  <si>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</si>
  <si>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</si>
  <si>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</si>
  <si>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</si>
  <si>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</si>
  <si>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</si>
  <si>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</si>
  <si>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</si>
  <si>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</si>
  <si>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</si>
  <si>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</si>
  <si>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</si>
  <si>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</si>
  <si>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</si>
  <si>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</si>
  <si>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</si>
  <si>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</si>
  <si>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</si>
  <si>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</si>
  <si>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</si>
  <si>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</si>
  <si>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</si>
  <si>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</si>
  <si>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</si>
  <si>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</si>
  <si>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</si>
  <si>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</si>
  <si>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</si>
  <si>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</si>
  <si>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</si>
  <si>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</si>
  <si>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</si>
  <si>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</si>
  <si>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</si>
  <si>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</si>
  <si>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</si>
  <si>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</si>
  <si>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</si>
  <si>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</si>
  <si>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</si>
  <si>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</si>
  <si>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</si>
  <si>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</si>
  <si>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</si>
  <si>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</si>
  <si>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</si>
  <si>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</si>
  <si>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</si>
  <si>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</si>
  <si>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</si>
  <si>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</si>
  <si>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</si>
  <si>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</si>
  <si>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</si>
  <si>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</si>
  <si>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</si>
  <si>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:01/01/2022</t>
  </si>
  <si>
    <t>Callao, 02 de enero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</si>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</sst>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N1" zoomScale="23" zoomScaleNormal="23" workbookViewId="0">
      <selection activeCell="B5" sqref="B5:AQ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1261</v>
      </c>
      <c r="H12" s="30">
        <v>0</v>
      </c>
      <c r="I12" s="30">
        <v>10136.98</v>
      </c>
      <c r="J12" s="30">
        <v>18.149999999999999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106.53</v>
      </c>
      <c r="R12" s="30">
        <v>0</v>
      </c>
      <c r="S12" s="30">
        <v>1285.79</v>
      </c>
      <c r="T12" s="30">
        <v>0</v>
      </c>
      <c r="U12" s="30">
        <v>210.435</v>
      </c>
      <c r="V12" s="30">
        <v>0</v>
      </c>
      <c r="W12" s="30">
        <v>0</v>
      </c>
      <c r="X12" s="30">
        <v>0</v>
      </c>
      <c r="Y12" s="30">
        <v>453.11500000000001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13453.849999999999</v>
      </c>
      <c r="AP12" s="30">
        <f>SUMIF($C$11:$AN$11,"I.Mad",C12:AN12)</f>
        <v>18.149999999999999</v>
      </c>
      <c r="AQ12" s="30">
        <f>SUM(AO12:AP12)</f>
        <v>13471.999999999998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5</v>
      </c>
      <c r="H13" s="30" t="s">
        <v>33</v>
      </c>
      <c r="I13" s="30">
        <v>46</v>
      </c>
      <c r="J13" s="30">
        <v>1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</v>
      </c>
      <c r="R13" s="30" t="s">
        <v>33</v>
      </c>
      <c r="S13" s="30">
        <v>4</v>
      </c>
      <c r="T13" s="30" t="s">
        <v>33</v>
      </c>
      <c r="U13" s="30">
        <v>4</v>
      </c>
      <c r="V13" s="30" t="s">
        <v>33</v>
      </c>
      <c r="W13" s="30" t="s">
        <v>33</v>
      </c>
      <c r="X13" s="30" t="s">
        <v>33</v>
      </c>
      <c r="Y13" s="30">
        <v>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63</v>
      </c>
      <c r="AP13" s="30">
        <f>SUMIF($C$11:$AN$11,"I.Mad",C13:AN13)</f>
        <v>1</v>
      </c>
      <c r="AQ13" s="30">
        <f>SUM(AO13:AP13)</f>
        <v>64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3</v>
      </c>
      <c r="H14" s="30" t="s">
        <v>33</v>
      </c>
      <c r="I14" s="30">
        <v>5</v>
      </c>
      <c r="J14" s="30" t="s">
        <v>68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</v>
      </c>
      <c r="R14" s="30" t="s">
        <v>33</v>
      </c>
      <c r="S14" s="30" t="s">
        <v>68</v>
      </c>
      <c r="T14" s="30" t="s">
        <v>33</v>
      </c>
      <c r="U14" s="30">
        <v>2</v>
      </c>
      <c r="V14" s="30" t="s">
        <v>33</v>
      </c>
      <c r="W14" s="30" t="s">
        <v>33</v>
      </c>
      <c r="X14" s="30" t="s">
        <v>33</v>
      </c>
      <c r="Y14" s="30" t="s">
        <v>68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11</v>
      </c>
      <c r="AP14" s="30">
        <f>SUMIF($C$11:$AN$11,"I.Mad",C14:AN14)</f>
        <v>0</v>
      </c>
      <c r="AQ14" s="30">
        <f>SUM(AO14:AP14)</f>
        <v>11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3.7461179497169899</v>
      </c>
      <c r="H15" s="30" t="s">
        <v>33</v>
      </c>
      <c r="I15" s="30">
        <v>0.22781240074079898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0</v>
      </c>
      <c r="R15" s="30" t="s">
        <v>33</v>
      </c>
      <c r="S15" s="30" t="s">
        <v>33</v>
      </c>
      <c r="T15" s="30" t="s">
        <v>33</v>
      </c>
      <c r="U15" s="30">
        <v>39.15347907623714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0">
        <v>13.5</v>
      </c>
      <c r="H16" s="36" t="s">
        <v>33</v>
      </c>
      <c r="I16" s="36">
        <v>13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13.5</v>
      </c>
      <c r="R16" s="36" t="s">
        <v>33</v>
      </c>
      <c r="S16" s="36" t="s">
        <v>33</v>
      </c>
      <c r="T16" s="36" t="s">
        <v>33</v>
      </c>
      <c r="U16" s="36">
        <v>12.5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6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1261</v>
      </c>
      <c r="H41" s="42">
        <f t="shared" si="3"/>
        <v>0</v>
      </c>
      <c r="I41" s="42">
        <f t="shared" si="3"/>
        <v>10136.98</v>
      </c>
      <c r="J41" s="42">
        <f t="shared" si="3"/>
        <v>18.149999999999999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106.53</v>
      </c>
      <c r="R41" s="42">
        <f t="shared" si="3"/>
        <v>0</v>
      </c>
      <c r="S41" s="42">
        <f t="shared" si="3"/>
        <v>1285.79</v>
      </c>
      <c r="T41" s="42">
        <f t="shared" si="3"/>
        <v>0</v>
      </c>
      <c r="U41" s="42">
        <f t="shared" si="3"/>
        <v>210.435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453.11500000000001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13453.849999999999</v>
      </c>
      <c r="AP41" s="42">
        <f>SUM(AP12,AP18,AP24:AP37)</f>
        <v>18.149999999999999</v>
      </c>
      <c r="AQ41" s="42">
        <f t="shared" si="2"/>
        <v>13471.999999999998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2022-01-03T13:37:23Z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