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9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<sst xmlns="http://schemas.openxmlformats.org/spreadsheetml/2006/main" count="384" uniqueCount="69">
  <si>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</si>
  <si>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</si>
  <si>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</si>
  <si>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</si>
  <si>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</si>
  <si>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</si>
  <si>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</si>
  <si>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</si>
  <si>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</si>
  <si>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</si>
  <si>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</si>
  <si>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</si>
  <si>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</si>
  <si>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</si>
  <si>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</si>
  <si>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</si>
  <si>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</si>
  <si>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</si>
  <si>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</si>
  <si>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</si>
  <si>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</si>
  <si>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</si>
  <si>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</si>
  <si>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</si>
  <si>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</si>
  <si>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</si>
  <si>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</si>
  <si>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</si>
  <si>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</si>
  <si>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</si>
  <si>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</si>
  <si>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</si>
  <si>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</si>
  <si>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</si>
  <si>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</si>
  <si>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</si>
  <si>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</si>
  <si>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</si>
  <si>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</si>
  <si>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</si>
  <si>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</si>
  <si>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</si>
  <si>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</si>
  <si>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</si>
  <si>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</si>
  <si>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</si>
  <si>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</si>
  <si>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</si>
  <si>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</si>
  <si>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</si>
  <si>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</si>
  <si>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</si>
  <si>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</si>
  <si>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</si>
  <si>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</si>
  <si>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</si>
  <si>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</si>
  <si>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</si>
  <si>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</si>
  <si>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</si>
  <si>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</si>
  <si>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</si>
  <si>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</si>
  <si>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</si>
  <si>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</si>
  <si>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R.M.N°257-2018-PRODUCE, R.M.N°504-2018-PRODUCE,  R.M.N°509-2018-PRODUCE</t>
  </si>
  <si>
    <t>Callao, 02 de enero del 2019</t>
  </si>
  <si>
    <t xml:space="preserve">        Fecha  : 01/01/2019</t>
  </si>
  <si>
    <t>9.0 y 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</si>
</sst>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167" fontId="16" fillId="0" borderId="1" xfId="0" quotePrefix="1" applyNumberFormat="1" applyFont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J1" zoomScale="25" zoomScaleNormal="25" workbookViewId="0">
      <selection activeCell="AJ32" sqref="AJ3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63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39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36</v>
      </c>
      <c r="AN6" s="124"/>
      <c r="AO6" s="124"/>
      <c r="AP6" s="124"/>
      <c r="AQ6" s="124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67</v>
      </c>
      <c r="AP8" s="124"/>
      <c r="AQ8" s="124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8" t="s">
        <v>4</v>
      </c>
      <c r="D10" s="117"/>
      <c r="E10" s="128" t="s">
        <v>62</v>
      </c>
      <c r="F10" s="129"/>
      <c r="G10" s="119" t="s">
        <v>5</v>
      </c>
      <c r="H10" s="120"/>
      <c r="I10" s="122" t="s">
        <v>44</v>
      </c>
      <c r="J10" s="122"/>
      <c r="K10" s="122" t="s">
        <v>6</v>
      </c>
      <c r="L10" s="122"/>
      <c r="M10" s="118" t="s">
        <v>7</v>
      </c>
      <c r="N10" s="121"/>
      <c r="O10" s="118" t="s">
        <v>8</v>
      </c>
      <c r="P10" s="121"/>
      <c r="Q10" s="119" t="s">
        <v>9</v>
      </c>
      <c r="R10" s="120"/>
      <c r="S10" s="119" t="s">
        <v>10</v>
      </c>
      <c r="T10" s="120"/>
      <c r="U10" s="119" t="s">
        <v>11</v>
      </c>
      <c r="V10" s="120"/>
      <c r="W10" s="119" t="s">
        <v>51</v>
      </c>
      <c r="X10" s="120"/>
      <c r="Y10" s="118" t="s">
        <v>45</v>
      </c>
      <c r="Z10" s="117"/>
      <c r="AA10" s="118" t="s">
        <v>37</v>
      </c>
      <c r="AB10" s="117"/>
      <c r="AC10" s="118" t="s">
        <v>12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13</v>
      </c>
      <c r="AP10" s="127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1648.6893947941642</v>
      </c>
      <c r="H12" s="51">
        <v>88.282638888888897</v>
      </c>
      <c r="I12" s="51">
        <v>12878.58</v>
      </c>
      <c r="J12" s="51">
        <v>46.01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610</v>
      </c>
      <c r="R12" s="51">
        <v>0</v>
      </c>
      <c r="S12" s="51">
        <v>270</v>
      </c>
      <c r="T12" s="51">
        <v>0</v>
      </c>
      <c r="U12" s="51">
        <v>0</v>
      </c>
      <c r="V12" s="51">
        <v>205</v>
      </c>
      <c r="W12" s="51">
        <v>620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1210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17237.269394794166</v>
      </c>
      <c r="AP12" s="52">
        <f>SUMIF($C$11:$AN$11,"I.Mad",C12:AN12)</f>
        <v>339.29263888888886</v>
      </c>
      <c r="AQ12" s="52">
        <f>SUM(AO12:AP12)</f>
        <v>17576.562033683054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12</v>
      </c>
      <c r="H13" s="53">
        <v>3</v>
      </c>
      <c r="I13" s="53">
        <v>55</v>
      </c>
      <c r="J13" s="53">
        <v>2</v>
      </c>
      <c r="K13" s="53" t="s">
        <v>19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8</v>
      </c>
      <c r="R13" s="53" t="s">
        <v>19</v>
      </c>
      <c r="S13" s="53">
        <v>2</v>
      </c>
      <c r="T13" s="53" t="s">
        <v>19</v>
      </c>
      <c r="U13" s="53" t="s">
        <v>19</v>
      </c>
      <c r="V13" s="53">
        <v>5</v>
      </c>
      <c r="W13" s="53">
        <v>9</v>
      </c>
      <c r="X13" s="53" t="s">
        <v>19</v>
      </c>
      <c r="Y13" s="53" t="s">
        <v>19</v>
      </c>
      <c r="Z13" s="53" t="s">
        <v>19</v>
      </c>
      <c r="AA13" s="53" t="s">
        <v>19</v>
      </c>
      <c r="AB13" s="53" t="s">
        <v>19</v>
      </c>
      <c r="AC13" s="53">
        <v>24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110</v>
      </c>
      <c r="AP13" s="52">
        <f>SUMIF($C$11:$AN$11,"I.Mad",C13:AN13)</f>
        <v>10</v>
      </c>
      <c r="AQ13" s="52">
        <f>SUM(AO13:AP13)</f>
        <v>120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7</v>
      </c>
      <c r="H14" s="53">
        <v>1</v>
      </c>
      <c r="I14" s="53">
        <v>8</v>
      </c>
      <c r="J14" s="53">
        <v>0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4</v>
      </c>
      <c r="R14" s="53" t="s">
        <v>19</v>
      </c>
      <c r="S14" s="53">
        <v>2</v>
      </c>
      <c r="T14" s="53" t="s">
        <v>19</v>
      </c>
      <c r="U14" s="53" t="s">
        <v>19</v>
      </c>
      <c r="V14" s="53">
        <v>2</v>
      </c>
      <c r="W14" s="53">
        <v>5</v>
      </c>
      <c r="X14" s="53" t="s">
        <v>19</v>
      </c>
      <c r="Y14" s="53" t="s">
        <v>19</v>
      </c>
      <c r="Z14" s="53" t="s">
        <v>19</v>
      </c>
      <c r="AA14" s="53" t="s">
        <v>19</v>
      </c>
      <c r="AB14" s="53" t="s">
        <v>19</v>
      </c>
      <c r="AC14" s="53">
        <v>2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28</v>
      </c>
      <c r="AP14" s="52">
        <f>SUMIF($C$11:$AN$11,"I.Mad",C14:AN14)</f>
        <v>3</v>
      </c>
      <c r="AQ14" s="52">
        <f>SUM(AO14:AP14)</f>
        <v>31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0.95099511812009585</v>
      </c>
      <c r="H15" s="53">
        <v>1.2578616352201257</v>
      </c>
      <c r="I15" s="53">
        <v>0.25909213298020056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18.477255826712817</v>
      </c>
      <c r="R15" s="53" t="s">
        <v>19</v>
      </c>
      <c r="S15" s="53">
        <v>2.469959409273331</v>
      </c>
      <c r="T15" s="53" t="s">
        <v>19</v>
      </c>
      <c r="U15" s="53" t="s">
        <v>19</v>
      </c>
      <c r="V15" s="53">
        <v>7.5246979000875935</v>
      </c>
      <c r="W15" s="53">
        <v>4.2250299964973745</v>
      </c>
      <c r="X15" s="53" t="s">
        <v>19</v>
      </c>
      <c r="Y15" s="53" t="s">
        <v>19</v>
      </c>
      <c r="Z15" s="53" t="s">
        <v>19</v>
      </c>
      <c r="AA15" s="53" t="s">
        <v>19</v>
      </c>
      <c r="AB15" s="53" t="s">
        <v>19</v>
      </c>
      <c r="AC15" s="53">
        <v>43.633581060810329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13.5</v>
      </c>
      <c r="I16" s="58">
        <v>14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13</v>
      </c>
      <c r="R16" s="58" t="s">
        <v>19</v>
      </c>
      <c r="S16" s="58">
        <v>13</v>
      </c>
      <c r="T16" s="58" t="s">
        <v>19</v>
      </c>
      <c r="U16" s="58" t="s">
        <v>19</v>
      </c>
      <c r="V16" s="58">
        <v>12.5</v>
      </c>
      <c r="W16" s="58">
        <v>13</v>
      </c>
      <c r="X16" s="58" t="s">
        <v>19</v>
      </c>
      <c r="Y16" s="58" t="s">
        <v>19</v>
      </c>
      <c r="Z16" s="58" t="s">
        <v>19</v>
      </c>
      <c r="AA16" s="58" t="s">
        <v>19</v>
      </c>
      <c r="AB16" s="58" t="s">
        <v>19</v>
      </c>
      <c r="AC16" s="115" t="s">
        <v>68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>
        <v>11.869658900969041</v>
      </c>
      <c r="H30" s="55">
        <v>1.9297222222222219</v>
      </c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/>
      <c r="Z30" s="55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11.869658900969041</v>
      </c>
      <c r="AP30" s="52">
        <f t="shared" si="1"/>
        <v>1.9297222222222219</v>
      </c>
      <c r="AQ30" s="55">
        <f t="shared" si="2"/>
        <v>13.799381123191264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1660.5590536951331</v>
      </c>
      <c r="H41" s="55">
        <f t="shared" si="8"/>
        <v>90.212361111111122</v>
      </c>
      <c r="I41" s="55">
        <f t="shared" si="8"/>
        <v>12878.58</v>
      </c>
      <c r="J41" s="55">
        <f t="shared" si="8"/>
        <v>46.01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610</v>
      </c>
      <c r="R41" s="55">
        <f t="shared" si="8"/>
        <v>0</v>
      </c>
      <c r="S41" s="55">
        <f t="shared" si="8"/>
        <v>270</v>
      </c>
      <c r="T41" s="55">
        <f t="shared" si="8"/>
        <v>0</v>
      </c>
      <c r="U41" s="55">
        <f t="shared" si="8"/>
        <v>0</v>
      </c>
      <c r="V41" s="55">
        <f t="shared" si="8"/>
        <v>205</v>
      </c>
      <c r="W41" s="55">
        <f t="shared" si="8"/>
        <v>620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1210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17249.139053695137</v>
      </c>
      <c r="AP41" s="55">
        <f>SUM(AP12,AP18,AP24:AP37)</f>
        <v>341.22236111111107</v>
      </c>
      <c r="AQ41" s="55">
        <f>SUM(AO41:AP41)</f>
        <v>17590.361414806248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19.600000000000001</v>
      </c>
      <c r="H42" s="57"/>
      <c r="I42" s="57">
        <v>23.2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/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2019-01-02T16:23:18Z</dcterms:modified>
</cp:coreProperties>
</file>