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<sst xmlns="http://schemas.openxmlformats.org/spreadsheetml/2006/main" count="361" uniqueCount="68">
  <si>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</si>
  <si>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</si>
  <si>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</si>
  <si>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</si>
  <si>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</si>
  <si>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</si>
  <si>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</si>
  <si>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</si>
  <si>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</si>
  <si>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</si>
  <si>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</si>
  <si>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</si>
  <si>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</si>
  <si>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</si>
  <si>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</si>
  <si>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</si>
  <si>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</si>
  <si>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</si>
  <si>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</si>
  <si>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</si>
  <si>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</si>
  <si>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</si>
  <si>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</si>
  <si>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</si>
  <si>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</si>
  <si>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</si>
  <si>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</si>
  <si>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</si>
  <si>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</si>
  <si>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</si>
  <si>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</si>
  <si>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</si>
  <si>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</si>
  <si>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</si>
  <si>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</si>
  <si>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</si>
  <si>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</si>
  <si>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</si>
  <si>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</si>
  <si>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</si>
  <si>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</si>
  <si>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</si>
  <si>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</si>
  <si>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</si>
  <si>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</si>
  <si>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</si>
  <si>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</si>
  <si>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</si>
  <si>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</si>
  <si>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</si>
  <si>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</si>
  <si>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</si>
  <si>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</si>
  <si>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</si>
  <si>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</si>
  <si>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</si>
  <si>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</si>
  <si>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</si>
  <si>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</si>
  <si>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</si>
  <si>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</si>
  <si>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</si>
  <si>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</si>
  <si>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GCQ/jsr</t>
  </si>
  <si>
    <t>MALAGUA</t>
  </si>
  <si>
    <t>BAGRE</t>
  </si>
  <si>
    <t xml:space="preserve">        Fecha  : 31/05/2019</t>
  </si>
  <si>
    <t>Callao, 03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</si>
</sst>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68" fontId="23" fillId="0" borderId="5" xfId="0" applyNumberFormat="1" applyFont="1" applyBorder="1" applyAlignment="1">
      <alignment horizontal="center"/>
    </xf>
    <xf numFmtId="1" fontId="12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6" zoomScaleNormal="26" workbookViewId="0">
      <selection activeCell="V37" sqref="V36:V3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6.28515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7" t="s">
        <v>59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8" t="s">
        <v>38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35</v>
      </c>
      <c r="AN6" s="119"/>
      <c r="AO6" s="119"/>
      <c r="AP6" s="119"/>
      <c r="AQ6" s="119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7.75" x14ac:dyDescent="0.4">
      <c r="B9" s="14" t="s">
        <v>2</v>
      </c>
      <c r="C9" s="112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24" t="s">
        <v>58</v>
      </c>
      <c r="F10" s="125"/>
      <c r="G10" s="127" t="s">
        <v>5</v>
      </c>
      <c r="H10" s="128"/>
      <c r="I10" s="126" t="s">
        <v>43</v>
      </c>
      <c r="J10" s="126"/>
      <c r="K10" s="126" t="s">
        <v>6</v>
      </c>
      <c r="L10" s="126"/>
      <c r="M10" s="115" t="s">
        <v>7</v>
      </c>
      <c r="N10" s="129"/>
      <c r="O10" s="115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50</v>
      </c>
      <c r="X10" s="128"/>
      <c r="Y10" s="115" t="s">
        <v>44</v>
      </c>
      <c r="Z10" s="116"/>
      <c r="AA10" s="115" t="s">
        <v>36</v>
      </c>
      <c r="AB10" s="116"/>
      <c r="AC10" s="115" t="s">
        <v>12</v>
      </c>
      <c r="AD10" s="116"/>
      <c r="AE10" s="123" t="s">
        <v>52</v>
      </c>
      <c r="AF10" s="116"/>
      <c r="AG10" s="123" t="s">
        <v>45</v>
      </c>
      <c r="AH10" s="116"/>
      <c r="AI10" s="123" t="s">
        <v>46</v>
      </c>
      <c r="AJ10" s="116"/>
      <c r="AK10" s="123" t="s">
        <v>47</v>
      </c>
      <c r="AL10" s="116"/>
      <c r="AM10" s="123" t="s">
        <v>48</v>
      </c>
      <c r="AN10" s="116"/>
      <c r="AO10" s="121" t="s">
        <v>13</v>
      </c>
      <c r="AP10" s="122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580</v>
      </c>
      <c r="F12" s="49">
        <v>0</v>
      </c>
      <c r="G12" s="49">
        <v>2620.8649999999998</v>
      </c>
      <c r="H12" s="49">
        <v>2330.915</v>
      </c>
      <c r="I12" s="49">
        <v>4762.3999999999996</v>
      </c>
      <c r="J12" s="49">
        <v>4759.66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930</v>
      </c>
      <c r="R12" s="49">
        <v>0</v>
      </c>
      <c r="S12" s="49">
        <v>290</v>
      </c>
      <c r="T12" s="49">
        <v>0</v>
      </c>
      <c r="U12" s="49">
        <v>400</v>
      </c>
      <c r="V12" s="49">
        <v>165</v>
      </c>
      <c r="W12" s="49">
        <v>460</v>
      </c>
      <c r="X12" s="49">
        <v>0</v>
      </c>
      <c r="Y12" s="49">
        <v>2289.1849999999999</v>
      </c>
      <c r="Z12" s="49">
        <v>735.52</v>
      </c>
      <c r="AA12" s="49">
        <v>4447.2584262796026</v>
      </c>
      <c r="AB12" s="49">
        <v>0</v>
      </c>
      <c r="AC12" s="49">
        <v>7818.2060000000001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24597.914426279604</v>
      </c>
      <c r="AP12" s="50">
        <f>SUMIF($C$11:$AN$11,"I.Mad",C12:AN12)</f>
        <v>7991.0949999999993</v>
      </c>
      <c r="AQ12" s="50">
        <f>SUM(AO12:AP12)</f>
        <v>32589.009426279605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11</v>
      </c>
      <c r="F13" s="51" t="s">
        <v>19</v>
      </c>
      <c r="G13" s="51">
        <v>20</v>
      </c>
      <c r="H13" s="51">
        <v>50</v>
      </c>
      <c r="I13" s="51">
        <v>62</v>
      </c>
      <c r="J13" s="51">
        <v>117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10</v>
      </c>
      <c r="R13" s="51" t="s">
        <v>19</v>
      </c>
      <c r="S13" s="51">
        <v>3</v>
      </c>
      <c r="T13" s="51" t="s">
        <v>19</v>
      </c>
      <c r="U13" s="51">
        <v>6</v>
      </c>
      <c r="V13" s="51">
        <v>3</v>
      </c>
      <c r="W13" s="51">
        <v>5</v>
      </c>
      <c r="X13" s="51" t="s">
        <v>19</v>
      </c>
      <c r="Y13" s="51">
        <v>27</v>
      </c>
      <c r="Z13" s="51">
        <v>13</v>
      </c>
      <c r="AA13" s="51">
        <v>12</v>
      </c>
      <c r="AB13" s="51" t="s">
        <v>19</v>
      </c>
      <c r="AC13" s="51">
        <v>24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180</v>
      </c>
      <c r="AP13" s="50">
        <f>SUMIF($C$11:$AN$11,"I.Mad",C13:AN13)</f>
        <v>183</v>
      </c>
      <c r="AQ13" s="50">
        <f>SUM(AO13:AP13)</f>
        <v>363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>
        <v>3</v>
      </c>
      <c r="F14" s="51" t="s">
        <v>19</v>
      </c>
      <c r="G14" s="51">
        <v>11</v>
      </c>
      <c r="H14" s="51">
        <v>6</v>
      </c>
      <c r="I14" s="51">
        <v>10</v>
      </c>
      <c r="J14" s="51">
        <v>17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6</v>
      </c>
      <c r="R14" s="51" t="s">
        <v>19</v>
      </c>
      <c r="S14" s="51">
        <v>2</v>
      </c>
      <c r="T14" s="51" t="s">
        <v>19</v>
      </c>
      <c r="U14" s="51">
        <v>5</v>
      </c>
      <c r="V14" s="51">
        <v>1</v>
      </c>
      <c r="W14" s="51">
        <v>4</v>
      </c>
      <c r="X14" s="51" t="s">
        <v>19</v>
      </c>
      <c r="Y14" s="51">
        <v>7</v>
      </c>
      <c r="Z14" s="51">
        <v>3</v>
      </c>
      <c r="AA14" s="51">
        <v>7</v>
      </c>
      <c r="AB14" s="51" t="s">
        <v>19</v>
      </c>
      <c r="AC14" s="51">
        <v>7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62</v>
      </c>
      <c r="AP14" s="50">
        <f>SUMIF($C$11:$AN$11,"I.Mad",C14:AN14)</f>
        <v>27</v>
      </c>
      <c r="AQ14" s="50">
        <f>SUM(AO14:AP14)</f>
        <v>89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>
        <v>8.8614969738014828</v>
      </c>
      <c r="F15" s="51" t="s">
        <v>19</v>
      </c>
      <c r="G15" s="51">
        <v>31.326204508436238</v>
      </c>
      <c r="H15" s="51">
        <v>12.065577874727557</v>
      </c>
      <c r="I15" s="51">
        <v>4.2429189512266001</v>
      </c>
      <c r="J15" s="51">
        <v>1.4962816188722046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21.81254493459689</v>
      </c>
      <c r="R15" s="51" t="s">
        <v>19</v>
      </c>
      <c r="S15" s="51">
        <v>3.7911442208112618</v>
      </c>
      <c r="T15" s="51" t="s">
        <v>19</v>
      </c>
      <c r="U15" s="51">
        <v>13.544549368224571</v>
      </c>
      <c r="V15" s="51">
        <v>2.8169014084507049</v>
      </c>
      <c r="W15" s="51">
        <v>12.45500522482617</v>
      </c>
      <c r="X15" s="51" t="s">
        <v>19</v>
      </c>
      <c r="Y15" s="51">
        <v>3</v>
      </c>
      <c r="Z15" s="51">
        <v>2</v>
      </c>
      <c r="AA15" s="51">
        <v>61.674368005781488</v>
      </c>
      <c r="AB15" s="51" t="s">
        <v>19</v>
      </c>
      <c r="AC15" s="51">
        <v>49.789051440977417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>
        <v>12.5</v>
      </c>
      <c r="F16" s="56" t="s">
        <v>19</v>
      </c>
      <c r="G16" s="56">
        <v>12</v>
      </c>
      <c r="H16" s="56">
        <v>12</v>
      </c>
      <c r="I16" s="56">
        <v>13.5</v>
      </c>
      <c r="J16" s="56">
        <v>14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>
        <v>13</v>
      </c>
      <c r="T16" s="56" t="s">
        <v>19</v>
      </c>
      <c r="U16" s="56">
        <v>13.5</v>
      </c>
      <c r="V16" s="56">
        <v>13.5</v>
      </c>
      <c r="W16" s="56">
        <v>13</v>
      </c>
      <c r="X16" s="56" t="s">
        <v>19</v>
      </c>
      <c r="Y16" s="56">
        <v>13.5</v>
      </c>
      <c r="Z16" s="56">
        <v>13.5</v>
      </c>
      <c r="AA16" s="56">
        <v>11.5</v>
      </c>
      <c r="AB16" s="56" t="s">
        <v>19</v>
      </c>
      <c r="AC16" s="56">
        <v>12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>
        <v>0.26</v>
      </c>
      <c r="J25" s="69">
        <v>1.33</v>
      </c>
      <c r="K25" s="53"/>
      <c r="L25" s="53"/>
      <c r="M25" s="53"/>
      <c r="N25" s="53"/>
      <c r="O25" s="53"/>
      <c r="P25" s="53"/>
      <c r="Q25" s="69"/>
      <c r="R25" s="53"/>
      <c r="S25" s="53"/>
      <c r="T25" s="53"/>
      <c r="U25" s="53"/>
      <c r="V25" s="53"/>
      <c r="W25" s="53"/>
      <c r="X25" s="53"/>
      <c r="Y25" s="53">
        <v>4</v>
      </c>
      <c r="Z25" s="69">
        <v>4.2</v>
      </c>
      <c r="AA25" s="69">
        <v>1.3701818181818182</v>
      </c>
      <c r="AB25" s="53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5.6301818181818177</v>
      </c>
      <c r="AP25" s="50">
        <f t="shared" si="1"/>
        <v>5.53</v>
      </c>
      <c r="AQ25" s="53">
        <f>SUM(AO25:AP25)</f>
        <v>11.160181818181819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>
        <v>3.2</v>
      </c>
      <c r="Z30" s="109"/>
      <c r="AA30" s="53">
        <v>4.46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7.66</v>
      </c>
      <c r="AP30" s="50">
        <f t="shared" si="1"/>
        <v>0</v>
      </c>
      <c r="AQ30" s="53">
        <f t="shared" si="2"/>
        <v>7.66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64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>
        <v>0.2</v>
      </c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0.2</v>
      </c>
      <c r="AP40" s="50">
        <f>SUMIF($C$11:$AN$11,"I.Mad",C40:AN40)</f>
        <v>0</v>
      </c>
      <c r="AQ40" s="53">
        <f>SUM(AO40:AP40)</f>
        <v>0.2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580</v>
      </c>
      <c r="F41" s="53">
        <f t="shared" si="5"/>
        <v>0</v>
      </c>
      <c r="G41" s="53">
        <f t="shared" si="5"/>
        <v>2620.8649999999998</v>
      </c>
      <c r="H41" s="53">
        <f t="shared" si="5"/>
        <v>2330.915</v>
      </c>
      <c r="I41" s="53">
        <f t="shared" si="5"/>
        <v>4762.66</v>
      </c>
      <c r="J41" s="53">
        <f t="shared" si="5"/>
        <v>4760.99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930</v>
      </c>
      <c r="R41" s="53">
        <f t="shared" si="5"/>
        <v>0</v>
      </c>
      <c r="S41" s="53">
        <f t="shared" si="5"/>
        <v>290</v>
      </c>
      <c r="T41" s="53">
        <f t="shared" si="5"/>
        <v>0</v>
      </c>
      <c r="U41" s="53">
        <f t="shared" si="5"/>
        <v>400</v>
      </c>
      <c r="V41" s="53">
        <f t="shared" si="5"/>
        <v>165</v>
      </c>
      <c r="W41" s="53">
        <f t="shared" si="5"/>
        <v>460</v>
      </c>
      <c r="X41" s="53">
        <f t="shared" si="5"/>
        <v>0</v>
      </c>
      <c r="Y41" s="53">
        <f t="shared" si="5"/>
        <v>2296.585</v>
      </c>
      <c r="Z41" s="53">
        <f t="shared" si="5"/>
        <v>739.72</v>
      </c>
      <c r="AA41" s="53">
        <f t="shared" si="5"/>
        <v>4453.0886080977843</v>
      </c>
      <c r="AB41" s="53">
        <f t="shared" si="5"/>
        <v>0</v>
      </c>
      <c r="AC41" s="53">
        <f>+SUM(AC24:AC40,AC18,AC12)</f>
        <v>7818.2060000000001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24611.204608097785</v>
      </c>
      <c r="AP41" s="53">
        <f>SUM(AP12,AP18,AP24:AP37)</f>
        <v>7996.6249999999991</v>
      </c>
      <c r="AQ41" s="53">
        <f>SUM(AO41:AP41)</f>
        <v>32607.829608097785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17.8</v>
      </c>
      <c r="H42" s="55"/>
      <c r="I42" s="55">
        <v>19.8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16.2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4" t="s">
        <v>63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2019-06-03T19:05:51Z</dcterms:modified>
</cp:coreProperties>
</file>