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<sst xmlns="http://schemas.openxmlformats.org/spreadsheetml/2006/main" count="367" uniqueCount="69">
  <si>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</si>
  <si>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</si>
  <si>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</si>
  <si>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</si>
  <si>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</si>
  <si>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</si>
  <si>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</si>
  <si>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</si>
  <si>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</si>
  <si>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</si>
  <si>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</si>
  <si>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</si>
  <si>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</si>
  <si>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</si>
  <si>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</si>
  <si>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</si>
  <si>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</si>
  <si>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</si>
  <si>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</si>
  <si>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</si>
  <si>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</si>
  <si>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</si>
  <si>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</si>
  <si>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</si>
  <si>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</si>
  <si>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</si>
  <si>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</si>
  <si>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</si>
  <si>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</si>
  <si>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</si>
  <si>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</si>
  <si>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</si>
  <si>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</si>
  <si>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</si>
  <si>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</si>
  <si>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</si>
  <si>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</si>
  <si>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</si>
  <si>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</si>
  <si>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</si>
  <si>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</si>
  <si>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</si>
  <si>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</si>
  <si>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</si>
  <si>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</si>
  <si>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</si>
  <si>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</si>
  <si>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</si>
  <si>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</si>
  <si>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</si>
  <si>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</si>
  <si>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</si>
  <si>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</si>
  <si>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</si>
  <si>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</si>
  <si>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</si>
  <si>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</si>
  <si>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</si>
  <si>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</si>
  <si>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</si>
  <si>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</si>
  <si>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</si>
  <si>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</si>
  <si>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</si>
  <si>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</si>
  <si>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</si>
  <si>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 xml:space="preserve">        Fecha  : 29/05/2019</t>
  </si>
  <si>
    <t>Callao, 30 de mayo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</si>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</sst>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  <font>
      <sz val="3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68" fontId="23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167" fontId="44" fillId="0" borderId="1" xfId="0" quotePrefix="1" applyNumberFormat="1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F1" zoomScale="23" zoomScaleNormal="23" workbookViewId="0">
      <selection activeCell="Y51" sqref="Y5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35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66</v>
      </c>
      <c r="AP8" s="125"/>
      <c r="AQ8" s="125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58</v>
      </c>
      <c r="F10" s="130"/>
      <c r="G10" s="119" t="s">
        <v>5</v>
      </c>
      <c r="H10" s="120"/>
      <c r="I10" s="122" t="s">
        <v>43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50</v>
      </c>
      <c r="X10" s="120"/>
      <c r="Y10" s="118" t="s">
        <v>44</v>
      </c>
      <c r="Z10" s="117"/>
      <c r="AA10" s="118" t="s">
        <v>36</v>
      </c>
      <c r="AB10" s="117"/>
      <c r="AC10" s="118" t="s">
        <v>12</v>
      </c>
      <c r="AD10" s="117"/>
      <c r="AE10" s="116" t="s">
        <v>52</v>
      </c>
      <c r="AF10" s="117"/>
      <c r="AG10" s="116" t="s">
        <v>45</v>
      </c>
      <c r="AH10" s="117"/>
      <c r="AI10" s="116" t="s">
        <v>46</v>
      </c>
      <c r="AJ10" s="117"/>
      <c r="AK10" s="116" t="s">
        <v>47</v>
      </c>
      <c r="AL10" s="117"/>
      <c r="AM10" s="116" t="s">
        <v>48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1063</v>
      </c>
      <c r="F12" s="49">
        <v>0</v>
      </c>
      <c r="G12" s="49">
        <v>5243.0499999999993</v>
      </c>
      <c r="H12" s="49">
        <v>6799.6749999999993</v>
      </c>
      <c r="I12" s="49">
        <v>12042.98</v>
      </c>
      <c r="J12" s="49">
        <v>5837.68</v>
      </c>
      <c r="K12" s="49">
        <v>1435.63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543.84100000000001</v>
      </c>
      <c r="R12" s="49">
        <v>0</v>
      </c>
      <c r="S12" s="49">
        <v>0</v>
      </c>
      <c r="T12" s="49">
        <v>0</v>
      </c>
      <c r="U12" s="49">
        <v>320</v>
      </c>
      <c r="V12" s="49">
        <v>215</v>
      </c>
      <c r="W12" s="49">
        <v>880</v>
      </c>
      <c r="X12" s="49">
        <v>0</v>
      </c>
      <c r="Y12" s="49">
        <v>3691.27</v>
      </c>
      <c r="Z12" s="49">
        <v>943.94</v>
      </c>
      <c r="AA12" s="49">
        <v>1663.3426373626373</v>
      </c>
      <c r="AB12" s="49">
        <v>0</v>
      </c>
      <c r="AC12" s="49">
        <v>3430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30313.11363736264</v>
      </c>
      <c r="AP12" s="50">
        <f>SUMIF($C$11:$AN$11,"I.Mad",C12:AN12)</f>
        <v>13796.295</v>
      </c>
      <c r="AQ12" s="50">
        <f>SUM(AO12:AP12)</f>
        <v>44109.408637362641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8</v>
      </c>
      <c r="F13" s="51" t="s">
        <v>19</v>
      </c>
      <c r="G13" s="51">
        <v>29</v>
      </c>
      <c r="H13" s="51">
        <v>114</v>
      </c>
      <c r="I13" s="51">
        <v>68</v>
      </c>
      <c r="J13" s="51">
        <v>118</v>
      </c>
      <c r="K13" s="51">
        <v>4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4</v>
      </c>
      <c r="R13" s="51" t="s">
        <v>19</v>
      </c>
      <c r="S13" s="51" t="s">
        <v>19</v>
      </c>
      <c r="T13" s="51" t="s">
        <v>19</v>
      </c>
      <c r="U13" s="51">
        <v>3</v>
      </c>
      <c r="V13" s="51">
        <v>4</v>
      </c>
      <c r="W13" s="51">
        <v>6</v>
      </c>
      <c r="X13" s="51" t="s">
        <v>19</v>
      </c>
      <c r="Y13" s="51">
        <v>37</v>
      </c>
      <c r="Z13" s="51">
        <v>13</v>
      </c>
      <c r="AA13" s="51">
        <v>17</v>
      </c>
      <c r="AB13" s="51" t="s">
        <v>19</v>
      </c>
      <c r="AC13" s="51">
        <v>36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212</v>
      </c>
      <c r="AP13" s="50">
        <f>SUMIF($C$11:$AN$11,"I.Mad",C13:AN13)</f>
        <v>249</v>
      </c>
      <c r="AQ13" s="50">
        <f>SUM(AO13:AP13)</f>
        <v>461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 t="s">
        <v>19</v>
      </c>
      <c r="G14" s="51">
        <v>5</v>
      </c>
      <c r="H14" s="51">
        <v>19</v>
      </c>
      <c r="I14" s="51">
        <v>5</v>
      </c>
      <c r="J14" s="51">
        <v>9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2</v>
      </c>
      <c r="R14" s="51" t="s">
        <v>19</v>
      </c>
      <c r="S14" s="51" t="s">
        <v>19</v>
      </c>
      <c r="T14" s="51" t="s">
        <v>19</v>
      </c>
      <c r="U14" s="51" t="s">
        <v>68</v>
      </c>
      <c r="V14" s="51">
        <v>3</v>
      </c>
      <c r="W14" s="51">
        <v>4</v>
      </c>
      <c r="X14" s="51" t="s">
        <v>19</v>
      </c>
      <c r="Y14" s="51">
        <v>9</v>
      </c>
      <c r="Z14" s="51">
        <v>2</v>
      </c>
      <c r="AA14" s="51">
        <v>5</v>
      </c>
      <c r="AB14" s="51" t="s">
        <v>19</v>
      </c>
      <c r="AC14" s="51">
        <v>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43</v>
      </c>
      <c r="AP14" s="50">
        <f>SUMIF($C$11:$AN$11,"I.Mad",C14:AN14)</f>
        <v>33</v>
      </c>
      <c r="AQ14" s="50">
        <f>SUM(AO14:AP14)</f>
        <v>76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16.291420436607904</v>
      </c>
      <c r="F15" s="51" t="s">
        <v>19</v>
      </c>
      <c r="G15" s="51">
        <v>34.415599297524629</v>
      </c>
      <c r="H15" s="51">
        <v>26.941683157194266</v>
      </c>
      <c r="I15" s="51">
        <v>37.253260015537236</v>
      </c>
      <c r="J15" s="51">
        <v>51.826128574176849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1.4446238660242994</v>
      </c>
      <c r="R15" s="51" t="s">
        <v>19</v>
      </c>
      <c r="S15" s="51" t="s">
        <v>19</v>
      </c>
      <c r="T15" s="51" t="s">
        <v>19</v>
      </c>
      <c r="U15" s="51" t="s">
        <v>19</v>
      </c>
      <c r="V15" s="51">
        <v>0.87354319012049975</v>
      </c>
      <c r="W15" s="51">
        <v>3.6844345236100464</v>
      </c>
      <c r="X15" s="51" t="s">
        <v>19</v>
      </c>
      <c r="Y15" s="51">
        <v>1</v>
      </c>
      <c r="Z15" s="51">
        <v>2</v>
      </c>
      <c r="AA15" s="51">
        <v>52.785561945387791</v>
      </c>
      <c r="AB15" s="51" t="s">
        <v>19</v>
      </c>
      <c r="AC15" s="51">
        <v>31.525941821986237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</v>
      </c>
      <c r="F16" s="56" t="s">
        <v>19</v>
      </c>
      <c r="G16" s="56">
        <v>12</v>
      </c>
      <c r="H16" s="56">
        <v>12.5</v>
      </c>
      <c r="I16" s="56">
        <v>12</v>
      </c>
      <c r="J16" s="56">
        <v>11.5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 t="s">
        <v>19</v>
      </c>
      <c r="S16" s="56" t="s">
        <v>19</v>
      </c>
      <c r="T16" s="56" t="s">
        <v>19</v>
      </c>
      <c r="U16" s="56" t="s">
        <v>19</v>
      </c>
      <c r="V16" s="56">
        <v>13.5</v>
      </c>
      <c r="W16" s="56">
        <v>13.5</v>
      </c>
      <c r="X16" s="56" t="s">
        <v>19</v>
      </c>
      <c r="Y16" s="115">
        <v>13.5</v>
      </c>
      <c r="Z16" s="56">
        <v>13</v>
      </c>
      <c r="AA16" s="56">
        <v>12.5</v>
      </c>
      <c r="AB16" s="56" t="s">
        <v>19</v>
      </c>
      <c r="AC16" s="115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>
        <v>11.927901990000001</v>
      </c>
      <c r="Z25" s="53">
        <v>3.87556828</v>
      </c>
      <c r="AA25" s="53"/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11.927901990000001</v>
      </c>
      <c r="AP25" s="50">
        <f t="shared" si="1"/>
        <v>3.87556828</v>
      </c>
      <c r="AQ25" s="53">
        <f>SUM(AO25:AP25)</f>
        <v>15.80347027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>
        <v>3.7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3.7</v>
      </c>
      <c r="AP39" s="50">
        <f>SUMIF($C$11:$AN$11,"I.Mad",C39:AN39)</f>
        <v>0</v>
      </c>
      <c r="AQ39" s="53">
        <f>SUM(AO39:AP39)</f>
        <v>3.7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1063</v>
      </c>
      <c r="F41" s="53">
        <f t="shared" si="5"/>
        <v>0</v>
      </c>
      <c r="G41" s="53">
        <f t="shared" si="5"/>
        <v>5243.0499999999993</v>
      </c>
      <c r="H41" s="53">
        <f t="shared" si="5"/>
        <v>6799.6749999999993</v>
      </c>
      <c r="I41" s="53">
        <f t="shared" si="5"/>
        <v>12042.98</v>
      </c>
      <c r="J41" s="53">
        <f t="shared" si="5"/>
        <v>5837.68</v>
      </c>
      <c r="K41" s="53">
        <f t="shared" si="5"/>
        <v>1435.63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543.84100000000001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320</v>
      </c>
      <c r="V41" s="53">
        <f t="shared" si="5"/>
        <v>215</v>
      </c>
      <c r="W41" s="53">
        <f t="shared" si="5"/>
        <v>880</v>
      </c>
      <c r="X41" s="53">
        <f t="shared" si="5"/>
        <v>0</v>
      </c>
      <c r="Y41" s="53">
        <f t="shared" si="5"/>
        <v>3703.19790199</v>
      </c>
      <c r="Z41" s="53">
        <f t="shared" si="5"/>
        <v>947.81556828000009</v>
      </c>
      <c r="AA41" s="53">
        <f t="shared" si="5"/>
        <v>1667.0426373626374</v>
      </c>
      <c r="AB41" s="53">
        <f t="shared" si="5"/>
        <v>0</v>
      </c>
      <c r="AC41" s="53">
        <f>+SUM(AC24:AC40,AC18,AC12)</f>
        <v>3430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30325.041539352638</v>
      </c>
      <c r="AP41" s="53">
        <f>SUM(AP12,AP18,AP24:AP37)</f>
        <v>13800.17056828</v>
      </c>
      <c r="AQ41" s="53">
        <f>SUM(AO41:AP41)</f>
        <v>44125.212107632637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17.5</v>
      </c>
      <c r="H42" s="55"/>
      <c r="I42" s="55">
        <v>19.7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15.9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2019-05-30T19:01:15Z</dcterms:modified>
</cp:coreProperties>
</file>