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Y12" i="5" l="1"/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<sst xmlns="http://schemas.openxmlformats.org/spreadsheetml/2006/main" count="381" uniqueCount="69">
  <si>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</si>
  <si>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</si>
  <si>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</si>
  <si>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</si>
  <si>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</si>
  <si>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</si>
  <si>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</si>
  <si>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</si>
  <si>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</si>
  <si>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</si>
  <si>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</si>
  <si>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</si>
  <si>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</si>
  <si>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</si>
  <si>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</si>
  <si>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</si>
  <si>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</si>
  <si>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</si>
  <si>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</si>
  <si>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</si>
  <si>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</si>
  <si>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</si>
  <si>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</si>
  <si>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</si>
  <si>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</si>
  <si>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</si>
  <si>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</si>
  <si>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</si>
  <si>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</si>
  <si>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</si>
  <si>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</si>
  <si>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</si>
  <si>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</si>
  <si>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</si>
  <si>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</si>
  <si>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</si>
  <si>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</si>
  <si>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</si>
  <si>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</si>
  <si>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</si>
  <si>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</si>
  <si>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</si>
  <si>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</si>
  <si>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</si>
  <si>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</si>
  <si>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</si>
  <si>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</si>
  <si>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</si>
  <si>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</si>
  <si>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</si>
  <si>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</si>
  <si>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</si>
  <si>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</si>
  <si>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</si>
  <si>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</si>
  <si>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</si>
  <si>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</si>
  <si>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</si>
  <si>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</si>
  <si>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</si>
  <si>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</si>
  <si>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</si>
  <si>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</si>
  <si>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</si>
  <si>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</si>
  <si>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>GCQ/due</t>
  </si>
  <si>
    <t xml:space="preserve">        Fecha  : 11/06/2019</t>
  </si>
  <si>
    <t>Callao, 12 de junio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</si>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</sst>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6" zoomScaleNormal="26" workbookViewId="0">
      <selection activeCell="J28" sqref="J2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1" t="s">
        <v>38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35</v>
      </c>
      <c r="AN6" s="122"/>
      <c r="AO6" s="122"/>
      <c r="AP6" s="122"/>
      <c r="AQ6" s="122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3"/>
      <c r="AP7" s="123"/>
      <c r="AQ7" s="123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66</v>
      </c>
      <c r="AP8" s="122"/>
      <c r="AQ8" s="122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4"/>
      <c r="E10" s="126" t="s">
        <v>58</v>
      </c>
      <c r="F10" s="127"/>
      <c r="G10" s="116" t="s">
        <v>5</v>
      </c>
      <c r="H10" s="117"/>
      <c r="I10" s="119" t="s">
        <v>43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50</v>
      </c>
      <c r="X10" s="117"/>
      <c r="Y10" s="115" t="s">
        <v>44</v>
      </c>
      <c r="Z10" s="114"/>
      <c r="AA10" s="115" t="s">
        <v>36</v>
      </c>
      <c r="AB10" s="114"/>
      <c r="AC10" s="115" t="s">
        <v>12</v>
      </c>
      <c r="AD10" s="114"/>
      <c r="AE10" s="113" t="s">
        <v>52</v>
      </c>
      <c r="AF10" s="114"/>
      <c r="AG10" s="113" t="s">
        <v>45</v>
      </c>
      <c r="AH10" s="114"/>
      <c r="AI10" s="113" t="s">
        <v>46</v>
      </c>
      <c r="AJ10" s="114"/>
      <c r="AK10" s="113" t="s">
        <v>47</v>
      </c>
      <c r="AL10" s="114"/>
      <c r="AM10" s="113" t="s">
        <v>48</v>
      </c>
      <c r="AN10" s="114"/>
      <c r="AO10" s="124" t="s">
        <v>13</v>
      </c>
      <c r="AP10" s="125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1242</v>
      </c>
      <c r="F12" s="49">
        <v>0</v>
      </c>
      <c r="G12" s="49">
        <v>2092.19</v>
      </c>
      <c r="H12" s="49">
        <v>2155.2249999999995</v>
      </c>
      <c r="I12" s="49">
        <v>680.26</v>
      </c>
      <c r="J12" s="49">
        <v>213.57</v>
      </c>
      <c r="K12" s="49">
        <v>130.44999999999999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380</v>
      </c>
      <c r="W12" s="49">
        <v>0</v>
      </c>
      <c r="X12" s="49">
        <v>0</v>
      </c>
      <c r="Y12" s="49">
        <f>355.17+501.355+350.715+25.86+17.865</f>
        <v>1250.9649999999999</v>
      </c>
      <c r="Z12" s="49">
        <v>0</v>
      </c>
      <c r="AA12" s="49">
        <v>5660</v>
      </c>
      <c r="AB12" s="49">
        <v>0</v>
      </c>
      <c r="AC12" s="49">
        <v>10828</v>
      </c>
      <c r="AD12" s="49">
        <v>0</v>
      </c>
      <c r="AE12" s="49">
        <v>668.47500000000002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126.75</v>
      </c>
      <c r="AN12" s="49">
        <v>0</v>
      </c>
      <c r="AO12" s="50">
        <f>SUMIF($C$11:$AN$11,"Ind*",C12:AN12)</f>
        <v>22679.089999999997</v>
      </c>
      <c r="AP12" s="50">
        <f>SUMIF($C$11:$AN$11,"I.Mad",C12:AN12)</f>
        <v>2748.7949999999996</v>
      </c>
      <c r="AQ12" s="50">
        <f>SUM(AO12:AP12)</f>
        <v>25427.884999999995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16</v>
      </c>
      <c r="F13" s="51" t="s">
        <v>19</v>
      </c>
      <c r="G13" s="51">
        <v>28</v>
      </c>
      <c r="H13" s="51">
        <v>56</v>
      </c>
      <c r="I13" s="51">
        <v>8</v>
      </c>
      <c r="J13" s="51">
        <v>5</v>
      </c>
      <c r="K13" s="51">
        <v>5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>
        <v>7</v>
      </c>
      <c r="W13" s="51" t="s">
        <v>19</v>
      </c>
      <c r="X13" s="51" t="s">
        <v>19</v>
      </c>
      <c r="Y13" s="51">
        <v>5</v>
      </c>
      <c r="Z13" s="51" t="s">
        <v>19</v>
      </c>
      <c r="AA13" s="51">
        <v>18</v>
      </c>
      <c r="AB13" s="51" t="s">
        <v>19</v>
      </c>
      <c r="AC13" s="51">
        <v>37</v>
      </c>
      <c r="AD13" s="51" t="s">
        <v>19</v>
      </c>
      <c r="AE13" s="51">
        <v>4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>
        <v>5</v>
      </c>
      <c r="AN13" s="51" t="s">
        <v>19</v>
      </c>
      <c r="AO13" s="50">
        <f>SUMIF($C$11:$AN$11,"Ind*",C13:AN13)</f>
        <v>126</v>
      </c>
      <c r="AP13" s="50">
        <f>SUMIF($C$11:$AN$11,"I.Mad",C13:AN13)</f>
        <v>68</v>
      </c>
      <c r="AQ13" s="50">
        <f>SUM(AO13:AP13)</f>
        <v>194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68</v>
      </c>
      <c r="F14" s="51" t="s">
        <v>19</v>
      </c>
      <c r="G14" s="51">
        <v>7</v>
      </c>
      <c r="H14" s="51">
        <v>16</v>
      </c>
      <c r="I14" s="51">
        <v>5</v>
      </c>
      <c r="J14" s="51" t="s">
        <v>68</v>
      </c>
      <c r="K14" s="51" t="s">
        <v>68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>
        <v>4</v>
      </c>
      <c r="W14" s="51" t="s">
        <v>19</v>
      </c>
      <c r="X14" s="51" t="s">
        <v>19</v>
      </c>
      <c r="Y14" s="51" t="s">
        <v>68</v>
      </c>
      <c r="Z14" s="51" t="s">
        <v>19</v>
      </c>
      <c r="AA14" s="51">
        <v>6</v>
      </c>
      <c r="AB14" s="51" t="s">
        <v>19</v>
      </c>
      <c r="AC14" s="51">
        <v>12</v>
      </c>
      <c r="AD14" s="51" t="s">
        <v>19</v>
      </c>
      <c r="AE14" s="51">
        <v>3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>
        <v>2</v>
      </c>
      <c r="AN14" s="51" t="s">
        <v>19</v>
      </c>
      <c r="AO14" s="50">
        <f>SUMIF($C$11:$AN$11,"Ind*",C14:AN14)</f>
        <v>35</v>
      </c>
      <c r="AP14" s="50">
        <f>SUMIF($C$11:$AN$11,"I.Mad",C14:AN14)</f>
        <v>20</v>
      </c>
      <c r="AQ14" s="50">
        <f>SUM(AO14:AP14)</f>
        <v>55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31.245252082717094</v>
      </c>
      <c r="H15" s="51">
        <v>22.364467726450648</v>
      </c>
      <c r="I15" s="51">
        <v>10.849137795643765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>
        <v>6.6285603234073784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>
        <v>47.784461782252862</v>
      </c>
      <c r="AB15" s="51" t="s">
        <v>19</v>
      </c>
      <c r="AC15" s="51">
        <v>52.161235913978551</v>
      </c>
      <c r="AD15" s="51" t="s">
        <v>19</v>
      </c>
      <c r="AE15" s="51">
        <v>87.138382378748673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>
        <v>49.028529176523286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</v>
      </c>
      <c r="H16" s="56">
        <v>12.5</v>
      </c>
      <c r="I16" s="56">
        <v>12.5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>
        <v>13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>
        <v>12</v>
      </c>
      <c r="AB16" s="56" t="s">
        <v>19</v>
      </c>
      <c r="AC16" s="56">
        <v>12</v>
      </c>
      <c r="AD16" s="56" t="s">
        <v>19</v>
      </c>
      <c r="AE16" s="56">
        <v>10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>
        <v>12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>
        <v>1.07</v>
      </c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1.07</v>
      </c>
      <c r="AP25" s="50">
        <f t="shared" si="1"/>
        <v>0</v>
      </c>
      <c r="AQ25" s="53">
        <f>SUM(AO25:AP25)</f>
        <v>1.07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1242</v>
      </c>
      <c r="F41" s="53">
        <f t="shared" si="5"/>
        <v>0</v>
      </c>
      <c r="G41" s="53">
        <f t="shared" si="5"/>
        <v>2092.19</v>
      </c>
      <c r="H41" s="53">
        <f t="shared" si="5"/>
        <v>2155.2249999999995</v>
      </c>
      <c r="I41" s="53">
        <f t="shared" si="5"/>
        <v>681.33</v>
      </c>
      <c r="J41" s="53">
        <f t="shared" si="5"/>
        <v>213.57</v>
      </c>
      <c r="K41" s="53">
        <f t="shared" si="5"/>
        <v>130.44999999999999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380</v>
      </c>
      <c r="W41" s="53">
        <f t="shared" si="5"/>
        <v>0</v>
      </c>
      <c r="X41" s="53">
        <f t="shared" si="5"/>
        <v>0</v>
      </c>
      <c r="Y41" s="53">
        <f t="shared" si="5"/>
        <v>1250.9649999999999</v>
      </c>
      <c r="Z41" s="53">
        <f t="shared" si="5"/>
        <v>0</v>
      </c>
      <c r="AA41" s="53">
        <f t="shared" si="5"/>
        <v>5660</v>
      </c>
      <c r="AB41" s="53">
        <f t="shared" si="5"/>
        <v>0</v>
      </c>
      <c r="AC41" s="53">
        <f>+SUM(AC24:AC40,AC18,AC12)</f>
        <v>10828</v>
      </c>
      <c r="AD41" s="53">
        <f t="shared" si="5"/>
        <v>0</v>
      </c>
      <c r="AE41" s="53">
        <f t="shared" si="5"/>
        <v>668.47500000000002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126.75</v>
      </c>
      <c r="AN41" s="53">
        <f t="shared" si="5"/>
        <v>0</v>
      </c>
      <c r="AO41" s="53">
        <f>SUM(AO12,AO18,AO24:AO37)</f>
        <v>22680.159999999996</v>
      </c>
      <c r="AP41" s="53">
        <f>SUM(AP12,AP18,AP24:AP37)</f>
        <v>2748.7949999999996</v>
      </c>
      <c r="AQ41" s="53">
        <f>SUM(AO41:AP41)</f>
        <v>25428.954999999994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17.899999999999999</v>
      </c>
      <c r="H42" s="55"/>
      <c r="I42" s="88">
        <v>19.3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16.100000000000001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65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2019-06-12T16:43:46Z</dcterms:modified>
</cp:coreProperties>
</file>