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Industrial\"/>
    </mc:Choice>
  </mc:AlternateContent>
  <bookViews>
    <workbookView showHorizontalScroll="0" showVerticalScroll="0" showSheetTabs="0" xWindow="0" yWindow="0" windowWidth="25200" windowHeight="113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<sst xmlns="http://schemas.openxmlformats.org/spreadsheetml/2006/main" count="405" uniqueCount="70">
  <si>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</si>
  <si>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</si>
  <si>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</si>
  <si>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</si>
  <si>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</si>
  <si>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</si>
  <si>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</si>
  <si>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</si>
  <si>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</si>
  <si>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</si>
  <si>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</si>
  <si>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</si>
  <si>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</si>
  <si>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</si>
  <si>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</si>
  <si>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</si>
  <si>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</si>
  <si>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</si>
  <si>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</si>
  <si>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</si>
  <si>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</si>
  <si>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</si>
  <si>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</si>
  <si>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</si>
  <si>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</si>
  <si>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</si>
  <si>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</si>
  <si>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</si>
  <si>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</si>
  <si>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</si>
  <si>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</si>
  <si>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</si>
  <si>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</si>
  <si>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</si>
  <si>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</si>
  <si>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</si>
  <si>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</si>
  <si>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</si>
  <si>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</si>
  <si>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</si>
  <si>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</si>
  <si>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</si>
  <si>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</si>
  <si>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</si>
  <si>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</si>
  <si>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</si>
  <si>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</si>
  <si>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</si>
  <si>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</si>
  <si>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</si>
  <si>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</si>
  <si>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</si>
  <si>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</si>
  <si>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</si>
  <si>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</si>
  <si>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</si>
  <si>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</si>
  <si>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</si>
  <si>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</si>
  <si>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</si>
  <si>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</si>
  <si>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</si>
  <si>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</si>
  <si>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FALSO VOLADOR</t>
  </si>
  <si>
    <t>PSENESIO</t>
  </si>
  <si>
    <t>PEJERREY</t>
  </si>
  <si>
    <t xml:space="preserve">        Fecha  : 11/05/2019</t>
  </si>
  <si>
    <t>Callao, 13 de mayo del 2019</t>
  </si>
  <si>
    <t>SM</t>
  </si>
  <si>
    <t>11.0 Y 12.0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</si>
</sst>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2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4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0" fontId="33" fillId="0" borderId="0" xfId="0" applyFont="1"/>
    <xf numFmtId="0" fontId="34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0" fillId="0" borderId="0" xfId="0" quotePrefix="1" applyFont="1" applyAlignment="1">
      <alignment horizontal="left"/>
    </xf>
    <xf numFmtId="0" fontId="10" fillId="0" borderId="1" xfId="0" applyFont="1" applyBorder="1"/>
    <xf numFmtId="167" fontId="27" fillId="0" borderId="1" xfId="0" quotePrefix="1" applyNumberFormat="1" applyFont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B1" zoomScale="28" zoomScaleNormal="40" workbookViewId="0">
      <selection activeCell="X16" sqref="X16:X17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3.140625" style="2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3.140625" style="2" customWidth="1"/>
    <col min="28" max="28" width="27.5703125" style="2" customWidth="1"/>
    <col min="29" max="29" width="30.140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19" t="s">
        <v>60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45" customHeight="1" x14ac:dyDescent="0.5">
      <c r="B5" s="120" t="s">
        <v>38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35</v>
      </c>
      <c r="AN6" s="121"/>
      <c r="AO6" s="121"/>
      <c r="AP6" s="121"/>
      <c r="AQ6" s="121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66</v>
      </c>
      <c r="AP8" s="121"/>
      <c r="AQ8" s="121"/>
    </row>
    <row r="9" spans="2:48" ht="27.75" x14ac:dyDescent="0.4">
      <c r="B9" s="14" t="s">
        <v>2</v>
      </c>
      <c r="C9" s="112" t="s">
        <v>61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8"/>
      <c r="E10" s="126" t="s">
        <v>59</v>
      </c>
      <c r="F10" s="127"/>
      <c r="G10" s="129" t="s">
        <v>5</v>
      </c>
      <c r="H10" s="130"/>
      <c r="I10" s="128" t="s">
        <v>43</v>
      </c>
      <c r="J10" s="128"/>
      <c r="K10" s="128" t="s">
        <v>6</v>
      </c>
      <c r="L10" s="128"/>
      <c r="M10" s="117" t="s">
        <v>7</v>
      </c>
      <c r="N10" s="131"/>
      <c r="O10" s="117" t="s">
        <v>8</v>
      </c>
      <c r="P10" s="131"/>
      <c r="Q10" s="129" t="s">
        <v>9</v>
      </c>
      <c r="R10" s="130"/>
      <c r="S10" s="129" t="s">
        <v>10</v>
      </c>
      <c r="T10" s="130"/>
      <c r="U10" s="129" t="s">
        <v>11</v>
      </c>
      <c r="V10" s="130"/>
      <c r="W10" s="129" t="s">
        <v>50</v>
      </c>
      <c r="X10" s="130"/>
      <c r="Y10" s="117" t="s">
        <v>44</v>
      </c>
      <c r="Z10" s="118"/>
      <c r="AA10" s="117" t="s">
        <v>36</v>
      </c>
      <c r="AB10" s="118"/>
      <c r="AC10" s="117" t="s">
        <v>12</v>
      </c>
      <c r="AD10" s="118"/>
      <c r="AE10" s="125" t="s">
        <v>52</v>
      </c>
      <c r="AF10" s="118"/>
      <c r="AG10" s="125" t="s">
        <v>45</v>
      </c>
      <c r="AH10" s="118"/>
      <c r="AI10" s="125" t="s">
        <v>46</v>
      </c>
      <c r="AJ10" s="118"/>
      <c r="AK10" s="125" t="s">
        <v>47</v>
      </c>
      <c r="AL10" s="118"/>
      <c r="AM10" s="125" t="s">
        <v>48</v>
      </c>
      <c r="AN10" s="118"/>
      <c r="AO10" s="123" t="s">
        <v>13</v>
      </c>
      <c r="AP10" s="124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0</v>
      </c>
      <c r="F12" s="49">
        <v>0</v>
      </c>
      <c r="G12" s="49">
        <v>1008.54</v>
      </c>
      <c r="H12" s="49">
        <v>0</v>
      </c>
      <c r="I12" s="49">
        <v>389.57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880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1380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3658.1099999999997</v>
      </c>
      <c r="AP12" s="50">
        <f>SUMIF($C$11:$AN$11,"I.Mad",C12:AN12)</f>
        <v>0</v>
      </c>
      <c r="AQ12" s="50">
        <f>SUM(AO12:AP12)</f>
        <v>3658.1099999999997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 t="s">
        <v>19</v>
      </c>
      <c r="F13" s="51" t="s">
        <v>19</v>
      </c>
      <c r="G13" s="51">
        <v>6</v>
      </c>
      <c r="H13" s="51" t="s">
        <v>19</v>
      </c>
      <c r="I13" s="51">
        <v>1</v>
      </c>
      <c r="J13" s="51" t="s">
        <v>19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 t="s">
        <v>19</v>
      </c>
      <c r="R13" s="51" t="s">
        <v>19</v>
      </c>
      <c r="S13" s="51">
        <v>2</v>
      </c>
      <c r="T13" s="51" t="s">
        <v>19</v>
      </c>
      <c r="U13" s="51" t="s">
        <v>19</v>
      </c>
      <c r="V13" s="51" t="s">
        <v>19</v>
      </c>
      <c r="W13" s="51" t="s">
        <v>19</v>
      </c>
      <c r="X13" s="51" t="s">
        <v>19</v>
      </c>
      <c r="Y13" s="51" t="s">
        <v>19</v>
      </c>
      <c r="Z13" s="51" t="s">
        <v>19</v>
      </c>
      <c r="AA13" s="51" t="s">
        <v>19</v>
      </c>
      <c r="AB13" s="51" t="s">
        <v>19</v>
      </c>
      <c r="AC13" s="51">
        <v>2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11</v>
      </c>
      <c r="AP13" s="50">
        <f>SUMIF($C$11:$AN$11,"I.Mad",C13:AN13)</f>
        <v>0</v>
      </c>
      <c r="AQ13" s="50">
        <f>SUM(AO13:AP13)</f>
        <v>11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19</v>
      </c>
      <c r="F14" s="51" t="s">
        <v>19</v>
      </c>
      <c r="G14" s="51">
        <v>2</v>
      </c>
      <c r="H14" s="51" t="s">
        <v>19</v>
      </c>
      <c r="I14" s="51" t="s">
        <v>68</v>
      </c>
      <c r="J14" s="51" t="s">
        <v>19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 t="s">
        <v>19</v>
      </c>
      <c r="R14" s="51" t="s">
        <v>19</v>
      </c>
      <c r="S14" s="51">
        <v>2</v>
      </c>
      <c r="T14" s="51" t="s">
        <v>19</v>
      </c>
      <c r="U14" s="51" t="s">
        <v>19</v>
      </c>
      <c r="V14" s="51" t="s">
        <v>19</v>
      </c>
      <c r="W14" s="51" t="s">
        <v>19</v>
      </c>
      <c r="X14" s="51" t="s">
        <v>19</v>
      </c>
      <c r="Y14" s="51" t="s">
        <v>19</v>
      </c>
      <c r="Z14" s="51" t="s">
        <v>19</v>
      </c>
      <c r="AA14" s="51" t="s">
        <v>19</v>
      </c>
      <c r="AB14" s="51" t="s">
        <v>19</v>
      </c>
      <c r="AC14" s="51">
        <v>2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6</v>
      </c>
      <c r="AP14" s="50">
        <f>SUMIF($C$11:$AN$11,"I.Mad",C14:AN14)</f>
        <v>0</v>
      </c>
      <c r="AQ14" s="50">
        <f>SUM(AO14:AP14)</f>
        <v>6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 t="s">
        <v>19</v>
      </c>
      <c r="G15" s="51">
        <v>0</v>
      </c>
      <c r="H15" s="51" t="s">
        <v>19</v>
      </c>
      <c r="I15" s="51" t="s">
        <v>19</v>
      </c>
      <c r="J15" s="51" t="s">
        <v>19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 t="s">
        <v>19</v>
      </c>
      <c r="R15" s="51" t="s">
        <v>19</v>
      </c>
      <c r="S15" s="51">
        <v>14.672702929258593</v>
      </c>
      <c r="T15" s="51" t="s">
        <v>19</v>
      </c>
      <c r="U15" s="51" t="s">
        <v>19</v>
      </c>
      <c r="V15" s="51" t="s">
        <v>19</v>
      </c>
      <c r="W15" s="51" t="s">
        <v>19</v>
      </c>
      <c r="X15" s="51" t="s">
        <v>19</v>
      </c>
      <c r="Y15" s="51" t="s">
        <v>19</v>
      </c>
      <c r="Z15" s="51" t="s">
        <v>19</v>
      </c>
      <c r="AA15" s="51" t="s">
        <v>19</v>
      </c>
      <c r="AB15" s="51" t="s">
        <v>19</v>
      </c>
      <c r="AC15" s="51">
        <v>28.320199401693841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 t="s">
        <v>19</v>
      </c>
      <c r="G16" s="56">
        <v>15</v>
      </c>
      <c r="H16" s="56" t="s">
        <v>19</v>
      </c>
      <c r="I16" s="56" t="s">
        <v>19</v>
      </c>
      <c r="J16" s="56" t="s">
        <v>19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 t="s">
        <v>19</v>
      </c>
      <c r="R16" s="56" t="s">
        <v>19</v>
      </c>
      <c r="S16" s="56">
        <v>13</v>
      </c>
      <c r="T16" s="56" t="s">
        <v>19</v>
      </c>
      <c r="U16" s="56" t="s">
        <v>19</v>
      </c>
      <c r="V16" s="56" t="s">
        <v>19</v>
      </c>
      <c r="W16" s="56" t="s">
        <v>19</v>
      </c>
      <c r="X16" s="56" t="s">
        <v>19</v>
      </c>
      <c r="Y16" s="56" t="s">
        <v>19</v>
      </c>
      <c r="Z16" s="56" t="s">
        <v>19</v>
      </c>
      <c r="AA16" s="56" t="s">
        <v>19</v>
      </c>
      <c r="AB16" s="56" t="s">
        <v>19</v>
      </c>
      <c r="AC16" s="116" t="s">
        <v>69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69"/>
      <c r="S25" s="53"/>
      <c r="T25" s="53"/>
      <c r="U25" s="69"/>
      <c r="V25" s="69"/>
      <c r="W25" s="69"/>
      <c r="X25" s="69"/>
      <c r="Y25" s="53"/>
      <c r="Z25" s="69"/>
      <c r="AA25" s="53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69"/>
      <c r="Z30" s="109"/>
      <c r="AA30" s="53"/>
      <c r="AB30" s="69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65</v>
      </c>
      <c r="C31" s="53"/>
      <c r="D31" s="53"/>
      <c r="E31" s="53"/>
      <c r="F31" s="53"/>
      <c r="G31" s="104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69"/>
      <c r="AB31" s="53"/>
      <c r="AC31" s="115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56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57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54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64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69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63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69"/>
      <c r="AB39" s="53"/>
      <c r="AC39" s="10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62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53"/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0</v>
      </c>
      <c r="F41" s="53">
        <f t="shared" si="5"/>
        <v>0</v>
      </c>
      <c r="G41" s="53">
        <f t="shared" si="5"/>
        <v>1008.54</v>
      </c>
      <c r="H41" s="53">
        <f t="shared" si="5"/>
        <v>0</v>
      </c>
      <c r="I41" s="53">
        <f t="shared" si="5"/>
        <v>389.57</v>
      </c>
      <c r="J41" s="53">
        <f t="shared" si="5"/>
        <v>0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  <c r="R41" s="53">
        <f t="shared" si="5"/>
        <v>0</v>
      </c>
      <c r="S41" s="53">
        <f t="shared" si="5"/>
        <v>880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0</v>
      </c>
      <c r="X41" s="53">
        <f t="shared" si="5"/>
        <v>0</v>
      </c>
      <c r="Y41" s="53">
        <f t="shared" si="5"/>
        <v>0</v>
      </c>
      <c r="Z41" s="53">
        <f t="shared" si="5"/>
        <v>0</v>
      </c>
      <c r="AA41" s="53">
        <f t="shared" si="5"/>
        <v>0</v>
      </c>
      <c r="AB41" s="53">
        <f t="shared" si="5"/>
        <v>0</v>
      </c>
      <c r="AC41" s="53">
        <f>+SUM(AC24:AC40,AC18,AC12)</f>
        <v>1380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3658.1099999999997</v>
      </c>
      <c r="AP41" s="53">
        <f>SUM(AP12,AP18,AP24:AP37)</f>
        <v>0</v>
      </c>
      <c r="AQ41" s="53">
        <f>SUM(AO41:AP41)</f>
        <v>3658.1099999999997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55">
        <v>18.7</v>
      </c>
      <c r="H42" s="55"/>
      <c r="I42" s="55">
        <v>19.8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/>
      <c r="AN42" s="55"/>
      <c r="AO42" s="24"/>
      <c r="AP42" s="24"/>
      <c r="AQ42" s="8"/>
    </row>
    <row r="43" spans="2:43" ht="26.25" x14ac:dyDescent="0.4">
      <c r="B43" s="113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58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67</v>
      </c>
      <c r="AN46" s="3"/>
    </row>
    <row r="47" spans="2:43" ht="45" x14ac:dyDescent="0.6">
      <c r="B47" s="114" t="s">
        <v>53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  <c r="Y51" s="25"/>
      <c r="Z51" s="25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2019-05-13T16:40:43Z</dcterms:modified>
</cp:coreProperties>
</file>